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1"/>
  </bookViews>
  <sheets>
    <sheet name="1 день" sheetId="1" r:id="rId1"/>
    <sheet name="2день" sheetId="2" r:id="rId2"/>
    <sheet name="3 день" sheetId="3" r:id="rId3"/>
    <sheet name="4день" sheetId="4" r:id="rId4"/>
    <sheet name="5день" sheetId="5" r:id="rId5"/>
    <sheet name="6 день" sheetId="6" r:id="rId6"/>
    <sheet name="7 день" sheetId="7" r:id="rId7"/>
    <sheet name="8 день" sheetId="8" r:id="rId8"/>
    <sheet name="9 день" sheetId="9" r:id="rId9"/>
    <sheet name="10день" sheetId="10" r:id="rId10"/>
    <sheet name="11день" sheetId="11" r:id="rId11"/>
    <sheet name="12 день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67" i="12" l="1"/>
  <c r="Q68" i="12" s="1"/>
  <c r="P67" i="12"/>
  <c r="P68" i="12" s="1"/>
  <c r="O67" i="12"/>
  <c r="O68" i="12" s="1"/>
  <c r="N67" i="12"/>
  <c r="N68" i="12" s="1"/>
  <c r="M67" i="12"/>
  <c r="M68" i="12" s="1"/>
  <c r="L67" i="12"/>
  <c r="L68" i="12" s="1"/>
  <c r="K67" i="12"/>
  <c r="K68" i="12" s="1"/>
  <c r="J67" i="12"/>
  <c r="J68" i="12" s="1"/>
  <c r="I67" i="12"/>
  <c r="I68" i="12" s="1"/>
  <c r="H67" i="12"/>
  <c r="H68" i="12" s="1"/>
  <c r="G67" i="12"/>
  <c r="G68" i="12" s="1"/>
  <c r="F67" i="12"/>
  <c r="F68" i="12" s="1"/>
  <c r="Q26" i="12"/>
  <c r="P26" i="12"/>
  <c r="O26" i="12"/>
  <c r="N26" i="12"/>
  <c r="M26" i="12"/>
  <c r="L26" i="12"/>
  <c r="K26" i="12"/>
  <c r="J26" i="12"/>
  <c r="I26" i="12"/>
  <c r="H26" i="12"/>
  <c r="G26" i="12"/>
  <c r="F26" i="12"/>
  <c r="E20" i="12"/>
  <c r="D20" i="12"/>
  <c r="E18" i="12"/>
  <c r="D18" i="12"/>
  <c r="Q63" i="11"/>
  <c r="Q64" i="11" s="1"/>
  <c r="P63" i="11"/>
  <c r="P64" i="11" s="1"/>
  <c r="O63" i="11"/>
  <c r="O64" i="11" s="1"/>
  <c r="N63" i="11"/>
  <c r="N64" i="11" s="1"/>
  <c r="M63" i="11"/>
  <c r="M64" i="11" s="1"/>
  <c r="L63" i="11"/>
  <c r="L64" i="11" s="1"/>
  <c r="K63" i="11"/>
  <c r="K64" i="11" s="1"/>
  <c r="J63" i="11"/>
  <c r="J64" i="11" s="1"/>
  <c r="I63" i="11"/>
  <c r="I64" i="11" s="1"/>
  <c r="H63" i="11"/>
  <c r="H64" i="11" s="1"/>
  <c r="G63" i="11"/>
  <c r="G64" i="11" s="1"/>
  <c r="F63" i="11"/>
  <c r="F64" i="11" s="1"/>
  <c r="E51" i="11"/>
  <c r="D51" i="11"/>
  <c r="Q21" i="11"/>
  <c r="P21" i="11"/>
  <c r="O21" i="11"/>
  <c r="N21" i="11"/>
  <c r="M21" i="11"/>
  <c r="L21" i="11"/>
  <c r="K21" i="11"/>
  <c r="J21" i="11"/>
  <c r="I21" i="11"/>
  <c r="H21" i="11"/>
  <c r="G21" i="11"/>
  <c r="F21" i="11"/>
  <c r="Q58" i="10"/>
  <c r="Q59" i="10" s="1"/>
  <c r="P58" i="10"/>
  <c r="P59" i="10" s="1"/>
  <c r="O58" i="10"/>
  <c r="O59" i="10" s="1"/>
  <c r="N58" i="10"/>
  <c r="N59" i="10" s="1"/>
  <c r="M58" i="10"/>
  <c r="M59" i="10" s="1"/>
  <c r="L58" i="10"/>
  <c r="L59" i="10" s="1"/>
  <c r="K58" i="10"/>
  <c r="K59" i="10" s="1"/>
  <c r="J58" i="10"/>
  <c r="J59" i="10" s="1"/>
  <c r="I58" i="10"/>
  <c r="I59" i="10" s="1"/>
  <c r="H58" i="10"/>
  <c r="H59" i="10" s="1"/>
  <c r="G58" i="10"/>
  <c r="G59" i="10" s="1"/>
  <c r="F58" i="10"/>
  <c r="F59" i="10" s="1"/>
  <c r="Q24" i="10"/>
  <c r="P24" i="10"/>
  <c r="O24" i="10"/>
  <c r="N24" i="10"/>
  <c r="M24" i="10"/>
  <c r="L24" i="10"/>
  <c r="K24" i="10"/>
  <c r="J24" i="10"/>
  <c r="I24" i="10"/>
  <c r="H24" i="10"/>
  <c r="G24" i="10"/>
  <c r="F24" i="10"/>
  <c r="Q55" i="9"/>
  <c r="P55" i="9"/>
  <c r="O55" i="9"/>
  <c r="N55" i="9"/>
  <c r="M55" i="9"/>
  <c r="L55" i="9"/>
  <c r="K55" i="9"/>
  <c r="J55" i="9"/>
  <c r="I55" i="9"/>
  <c r="H55" i="9"/>
  <c r="G55" i="9"/>
  <c r="F55" i="9"/>
  <c r="Q29" i="9"/>
  <c r="Q56" i="9" s="1"/>
  <c r="P29" i="9"/>
  <c r="P56" i="9" s="1"/>
  <c r="O29" i="9"/>
  <c r="O56" i="9" s="1"/>
  <c r="N29" i="9"/>
  <c r="N56" i="9" s="1"/>
  <c r="M29" i="9"/>
  <c r="M56" i="9" s="1"/>
  <c r="L29" i="9"/>
  <c r="L56" i="9" s="1"/>
  <c r="K29" i="9"/>
  <c r="K56" i="9" s="1"/>
  <c r="J29" i="9"/>
  <c r="J56" i="9" s="1"/>
  <c r="I29" i="9"/>
  <c r="I56" i="9" s="1"/>
  <c r="H29" i="9"/>
  <c r="H56" i="9" s="1"/>
  <c r="G29" i="9"/>
  <c r="G56" i="9" s="1"/>
  <c r="F29" i="9"/>
  <c r="F56" i="9" s="1"/>
  <c r="Q52" i="8"/>
  <c r="Q53" i="8" s="1"/>
  <c r="P52" i="8"/>
  <c r="P53" i="8" s="1"/>
  <c r="O52" i="8"/>
  <c r="O53" i="8" s="1"/>
  <c r="N52" i="8"/>
  <c r="N53" i="8" s="1"/>
  <c r="M52" i="8"/>
  <c r="M53" i="8" s="1"/>
  <c r="L52" i="8"/>
  <c r="L53" i="8" s="1"/>
  <c r="K52" i="8"/>
  <c r="K53" i="8" s="1"/>
  <c r="J52" i="8"/>
  <c r="J53" i="8" s="1"/>
  <c r="I52" i="8"/>
  <c r="I53" i="8" s="1"/>
  <c r="H52" i="8"/>
  <c r="H53" i="8" s="1"/>
  <c r="G52" i="8"/>
  <c r="G53" i="8" s="1"/>
  <c r="F52" i="8"/>
  <c r="F53" i="8" s="1"/>
  <c r="Q22" i="8"/>
  <c r="P22" i="8"/>
  <c r="O22" i="8"/>
  <c r="N22" i="8"/>
  <c r="M22" i="8"/>
  <c r="L22" i="8"/>
  <c r="K22" i="8"/>
  <c r="J22" i="8"/>
  <c r="I22" i="8"/>
  <c r="H22" i="8"/>
  <c r="G22" i="8"/>
  <c r="F22" i="8"/>
  <c r="Q53" i="7"/>
  <c r="Q54" i="7" s="1"/>
  <c r="P53" i="7"/>
  <c r="P54" i="7" s="1"/>
  <c r="O53" i="7"/>
  <c r="O54" i="7" s="1"/>
  <c r="N53" i="7"/>
  <c r="N54" i="7" s="1"/>
  <c r="M53" i="7"/>
  <c r="M54" i="7" s="1"/>
  <c r="L53" i="7"/>
  <c r="L54" i="7" s="1"/>
  <c r="K53" i="7"/>
  <c r="K54" i="7" s="1"/>
  <c r="J53" i="7"/>
  <c r="J54" i="7" s="1"/>
  <c r="I53" i="7"/>
  <c r="I54" i="7" s="1"/>
  <c r="H53" i="7"/>
  <c r="H54" i="7" s="1"/>
  <c r="G53" i="7"/>
  <c r="G54" i="7" s="1"/>
  <c r="F53" i="7"/>
  <c r="F54" i="7" s="1"/>
  <c r="Q20" i="7"/>
  <c r="P20" i="7"/>
  <c r="O20" i="7"/>
  <c r="N20" i="7"/>
  <c r="M20" i="7"/>
  <c r="L20" i="7"/>
  <c r="K20" i="7"/>
  <c r="J20" i="7"/>
  <c r="I20" i="7"/>
  <c r="H20" i="7"/>
  <c r="G20" i="7"/>
  <c r="F20" i="7"/>
  <c r="Q46" i="6"/>
  <c r="Q47" i="6" s="1"/>
  <c r="P46" i="6"/>
  <c r="P47" i="6" s="1"/>
  <c r="O46" i="6"/>
  <c r="O47" i="6" s="1"/>
  <c r="N46" i="6"/>
  <c r="N47" i="6" s="1"/>
  <c r="M46" i="6"/>
  <c r="M47" i="6" s="1"/>
  <c r="L46" i="6"/>
  <c r="L47" i="6" s="1"/>
  <c r="K46" i="6"/>
  <c r="K47" i="6" s="1"/>
  <c r="J46" i="6"/>
  <c r="J47" i="6" s="1"/>
  <c r="I46" i="6"/>
  <c r="I47" i="6" s="1"/>
  <c r="H46" i="6"/>
  <c r="H47" i="6" s="1"/>
  <c r="G46" i="6"/>
  <c r="G47" i="6" s="1"/>
  <c r="F46" i="6"/>
  <c r="F47" i="6" s="1"/>
  <c r="Q19" i="6"/>
  <c r="P19" i="6"/>
  <c r="O19" i="6"/>
  <c r="N19" i="6"/>
  <c r="M19" i="6"/>
  <c r="L19" i="6"/>
  <c r="K19" i="6"/>
  <c r="J19" i="6"/>
  <c r="I19" i="6"/>
  <c r="H19" i="6"/>
  <c r="G19" i="6"/>
  <c r="F19" i="6"/>
  <c r="Q50" i="5"/>
  <c r="Q51" i="5" s="1"/>
  <c r="P50" i="5"/>
  <c r="P51" i="5" s="1"/>
  <c r="O50" i="5"/>
  <c r="O51" i="5" s="1"/>
  <c r="N50" i="5"/>
  <c r="N51" i="5" s="1"/>
  <c r="M50" i="5"/>
  <c r="M51" i="5" s="1"/>
  <c r="L50" i="5"/>
  <c r="L51" i="5" s="1"/>
  <c r="K50" i="5"/>
  <c r="K51" i="5" s="1"/>
  <c r="J50" i="5"/>
  <c r="J51" i="5" s="1"/>
  <c r="I50" i="5"/>
  <c r="I51" i="5" s="1"/>
  <c r="H50" i="5"/>
  <c r="H51" i="5" s="1"/>
  <c r="G50" i="5"/>
  <c r="G51" i="5" s="1"/>
  <c r="F50" i="5"/>
  <c r="F51" i="5" s="1"/>
  <c r="Q21" i="5"/>
  <c r="P21" i="5"/>
  <c r="O21" i="5"/>
  <c r="N21" i="5"/>
  <c r="M21" i="5"/>
  <c r="L21" i="5"/>
  <c r="K21" i="5"/>
  <c r="J21" i="5"/>
  <c r="I21" i="5"/>
  <c r="H21" i="5"/>
  <c r="G21" i="5"/>
  <c r="F21" i="5"/>
  <c r="Q53" i="4"/>
  <c r="Q54" i="4" s="1"/>
  <c r="P53" i="4"/>
  <c r="P54" i="4" s="1"/>
  <c r="O53" i="4"/>
  <c r="O54" i="4" s="1"/>
  <c r="N53" i="4"/>
  <c r="N54" i="4" s="1"/>
  <c r="M53" i="4"/>
  <c r="M54" i="4" s="1"/>
  <c r="L53" i="4"/>
  <c r="L54" i="4" s="1"/>
  <c r="K53" i="4"/>
  <c r="K54" i="4" s="1"/>
  <c r="J53" i="4"/>
  <c r="J54" i="4" s="1"/>
  <c r="I53" i="4"/>
  <c r="I54" i="4" s="1"/>
  <c r="H53" i="4"/>
  <c r="H54" i="4" s="1"/>
  <c r="G53" i="4"/>
  <c r="G54" i="4" s="1"/>
  <c r="F53" i="4"/>
  <c r="F54" i="4" s="1"/>
  <c r="Q20" i="4"/>
  <c r="P20" i="4"/>
  <c r="O20" i="4"/>
  <c r="N20" i="4"/>
  <c r="M20" i="4"/>
  <c r="L20" i="4"/>
  <c r="K20" i="4"/>
  <c r="J20" i="4"/>
  <c r="I20" i="4"/>
  <c r="H20" i="4"/>
  <c r="G20" i="4"/>
  <c r="F20" i="4"/>
  <c r="Q64" i="3"/>
  <c r="Q65" i="3" s="1"/>
  <c r="P64" i="3"/>
  <c r="P65" i="3" s="1"/>
  <c r="O64" i="3"/>
  <c r="O65" i="3" s="1"/>
  <c r="N64" i="3"/>
  <c r="N65" i="3" s="1"/>
  <c r="M64" i="3"/>
  <c r="M65" i="3" s="1"/>
  <c r="L64" i="3"/>
  <c r="L65" i="3" s="1"/>
  <c r="K64" i="3"/>
  <c r="K65" i="3" s="1"/>
  <c r="J64" i="3"/>
  <c r="J65" i="3" s="1"/>
  <c r="I64" i="3"/>
  <c r="I65" i="3" s="1"/>
  <c r="H64" i="3"/>
  <c r="H65" i="3" s="1"/>
  <c r="G64" i="3"/>
  <c r="G65" i="3" s="1"/>
  <c r="F64" i="3"/>
  <c r="F65" i="3" s="1"/>
  <c r="Q31" i="3"/>
  <c r="P31" i="3"/>
  <c r="O31" i="3"/>
  <c r="N31" i="3"/>
  <c r="M31" i="3"/>
  <c r="L31" i="3"/>
  <c r="K31" i="3"/>
  <c r="J31" i="3"/>
  <c r="I31" i="3"/>
  <c r="H31" i="3"/>
  <c r="G31" i="3"/>
  <c r="F31" i="3"/>
  <c r="Q54" i="2"/>
  <c r="Q55" i="2" s="1"/>
  <c r="P54" i="2"/>
  <c r="P55" i="2" s="1"/>
  <c r="O54" i="2"/>
  <c r="O55" i="2" s="1"/>
  <c r="N54" i="2"/>
  <c r="N55" i="2" s="1"/>
  <c r="M54" i="2"/>
  <c r="M55" i="2" s="1"/>
  <c r="L54" i="2"/>
  <c r="L55" i="2" s="1"/>
  <c r="K54" i="2"/>
  <c r="K55" i="2" s="1"/>
  <c r="J54" i="2"/>
  <c r="J55" i="2" s="1"/>
  <c r="I54" i="2"/>
  <c r="I55" i="2" s="1"/>
  <c r="H54" i="2"/>
  <c r="H55" i="2" s="1"/>
  <c r="G54" i="2"/>
  <c r="G55" i="2" s="1"/>
  <c r="F54" i="2"/>
  <c r="F55" i="2" s="1"/>
  <c r="Q20" i="2"/>
  <c r="P20" i="2"/>
  <c r="O20" i="2"/>
  <c r="N20" i="2"/>
  <c r="M20" i="2"/>
  <c r="L20" i="2"/>
  <c r="K20" i="2"/>
  <c r="J20" i="2"/>
  <c r="I20" i="2"/>
  <c r="H20" i="2"/>
  <c r="G20" i="2"/>
  <c r="F20" i="2"/>
  <c r="Q53" i="1"/>
  <c r="Q54" i="1" s="1"/>
  <c r="P53" i="1"/>
  <c r="P54" i="1" s="1"/>
  <c r="O53" i="1"/>
  <c r="O54" i="1" s="1"/>
  <c r="N53" i="1"/>
  <c r="N54" i="1" s="1"/>
  <c r="M53" i="1"/>
  <c r="M54" i="1" s="1"/>
  <c r="L53" i="1"/>
  <c r="L54" i="1" s="1"/>
  <c r="K53" i="1"/>
  <c r="K54" i="1" s="1"/>
  <c r="J53" i="1"/>
  <c r="J54" i="1" s="1"/>
  <c r="I53" i="1"/>
  <c r="I54" i="1" s="1"/>
  <c r="H53" i="1"/>
  <c r="H54" i="1" s="1"/>
  <c r="G53" i="1"/>
  <c r="G54" i="1" s="1"/>
  <c r="F53" i="1"/>
  <c r="F54" i="1" s="1"/>
  <c r="Q21" i="1"/>
  <c r="P21" i="1"/>
  <c r="O21" i="1"/>
  <c r="N21" i="1"/>
  <c r="M21" i="1"/>
  <c r="L21" i="1"/>
  <c r="K21" i="1"/>
  <c r="J21" i="1"/>
  <c r="I21" i="1"/>
  <c r="H21" i="1"/>
  <c r="G21" i="1"/>
  <c r="F21" i="1"/>
</calcChain>
</file>

<file path=xl/sharedStrings.xml><?xml version="1.0" encoding="utf-8"?>
<sst xmlns="http://schemas.openxmlformats.org/spreadsheetml/2006/main" count="1000" uniqueCount="301">
  <si>
    <t>№ п/п</t>
  </si>
  <si>
    <t>№ рецептур</t>
  </si>
  <si>
    <t>Наименование блюда</t>
  </si>
  <si>
    <t>Пищевые вещества (гр.)</t>
  </si>
  <si>
    <t>Энергетическая ценность (Ккал)</t>
  </si>
  <si>
    <t>Витамины</t>
  </si>
  <si>
    <t>Макроэлементы</t>
  </si>
  <si>
    <t>Микроэлементы</t>
  </si>
  <si>
    <t>Масса порции/ кол-во сырьяБрутто)/гр.</t>
  </si>
  <si>
    <t>Масса порции/ кол-во сырьяБрутто/гр.</t>
  </si>
  <si>
    <t>белки</t>
  </si>
  <si>
    <t>жиры</t>
  </si>
  <si>
    <t>углеводы</t>
  </si>
  <si>
    <t>В1</t>
  </si>
  <si>
    <t>С</t>
  </si>
  <si>
    <t>А</t>
  </si>
  <si>
    <t>Е</t>
  </si>
  <si>
    <t>Са</t>
  </si>
  <si>
    <t>Р</t>
  </si>
  <si>
    <t>Мg</t>
  </si>
  <si>
    <t>Fe</t>
  </si>
  <si>
    <t>День 12</t>
  </si>
  <si>
    <t xml:space="preserve">                                 ЗАВТРАК</t>
  </si>
  <si>
    <t>№ 115</t>
  </si>
  <si>
    <t>Каша молочная ячневая вязкая</t>
  </si>
  <si>
    <t>200/5</t>
  </si>
  <si>
    <t>Крупа ячневая</t>
  </si>
  <si>
    <t>Молоко цельное</t>
  </si>
  <si>
    <t>сахар</t>
  </si>
  <si>
    <t>соль</t>
  </si>
  <si>
    <t>масло сливочное</t>
  </si>
  <si>
    <t>№ 298</t>
  </si>
  <si>
    <t>Чай  с молоком</t>
  </si>
  <si>
    <t xml:space="preserve">Чай  </t>
  </si>
  <si>
    <t>Сахар</t>
  </si>
  <si>
    <t xml:space="preserve">Хлеб ржаной </t>
  </si>
  <si>
    <t>№ 335</t>
  </si>
  <si>
    <t>Пирожки печенные из сдобного теста</t>
  </si>
  <si>
    <t>Мука пшеничная</t>
  </si>
  <si>
    <t>Масло растительное</t>
  </si>
  <si>
    <t>Яйцо</t>
  </si>
  <si>
    <t>Соль</t>
  </si>
  <si>
    <t>Дрожжи сухие</t>
  </si>
  <si>
    <t xml:space="preserve">Фарш </t>
  </si>
  <si>
    <t>Повидло или джем</t>
  </si>
  <si>
    <t>Итого</t>
  </si>
  <si>
    <t xml:space="preserve">                               ОБЕД</t>
  </si>
  <si>
    <t>№ 46</t>
  </si>
  <si>
    <t>Суп картофельный с клецками</t>
  </si>
  <si>
    <t>Картофель</t>
  </si>
  <si>
    <t>Морковь</t>
  </si>
  <si>
    <t>Лук репчатый</t>
  </si>
  <si>
    <t xml:space="preserve">Масло сливочное </t>
  </si>
  <si>
    <t>Клецки:</t>
  </si>
  <si>
    <t>Мука</t>
  </si>
  <si>
    <t>Лавровый лист</t>
  </si>
  <si>
    <t>№ 408</t>
  </si>
  <si>
    <t>Печень тушенная в соусе</t>
  </si>
  <si>
    <t>100/50</t>
  </si>
  <si>
    <t>Печень  говяжья</t>
  </si>
  <si>
    <t xml:space="preserve">Мука </t>
  </si>
  <si>
    <t>Соус  :</t>
  </si>
  <si>
    <t>Сметана</t>
  </si>
  <si>
    <t>№ 92</t>
  </si>
  <si>
    <t>Рагу овощное</t>
  </si>
  <si>
    <t>Капуста</t>
  </si>
  <si>
    <t>Соус сметанный:</t>
  </si>
  <si>
    <t>№ 585</t>
  </si>
  <si>
    <t>Компот из  свежих яблок</t>
  </si>
  <si>
    <t>Яблоки</t>
  </si>
  <si>
    <t xml:space="preserve">Сахар </t>
  </si>
  <si>
    <t>Кислота лимонная</t>
  </si>
  <si>
    <t>Хлеб пшеничный</t>
  </si>
  <si>
    <t>Всего</t>
  </si>
  <si>
    <t>Масса порции/ кол-во сырьяБрутто/ нетто)/гр.</t>
  </si>
  <si>
    <t>День 1</t>
  </si>
  <si>
    <t>№ 108</t>
  </si>
  <si>
    <t>Каша пшеничная</t>
  </si>
  <si>
    <t>Крупа пшеничная</t>
  </si>
  <si>
    <t>молоко цельное</t>
  </si>
  <si>
    <t xml:space="preserve">Масло сливочное  </t>
  </si>
  <si>
    <t>№ 365</t>
  </si>
  <si>
    <t>Масло сливочное порц.</t>
  </si>
  <si>
    <t>№271</t>
  </si>
  <si>
    <t>Какао на молоке сгущенном</t>
  </si>
  <si>
    <t>Какао порошок</t>
  </si>
  <si>
    <t>Молоко сгущенное</t>
  </si>
  <si>
    <t xml:space="preserve">Итого </t>
  </si>
  <si>
    <t>№47</t>
  </si>
  <si>
    <t>Суп картофельный с макаронными изделиями</t>
  </si>
  <si>
    <t>Макаронные изделия</t>
  </si>
  <si>
    <t>Лук</t>
  </si>
  <si>
    <t>№189</t>
  </si>
  <si>
    <t>Шницель</t>
  </si>
  <si>
    <t>Говядина 1 категории</t>
  </si>
  <si>
    <t>Сухари панировачные</t>
  </si>
  <si>
    <t>№ 258</t>
  </si>
  <si>
    <t>Соус молочный</t>
  </si>
  <si>
    <t>Масло сливочное</t>
  </si>
  <si>
    <t xml:space="preserve">сахар </t>
  </si>
  <si>
    <t>№225</t>
  </si>
  <si>
    <t>Рис припущенный</t>
  </si>
  <si>
    <t>Крупа рисовая</t>
  </si>
  <si>
    <t>№ 588</t>
  </si>
  <si>
    <t>Компот из плодов или ягод сушенных/ курага</t>
  </si>
  <si>
    <t>или курага</t>
  </si>
  <si>
    <t>лимонная кислота</t>
  </si>
  <si>
    <t>Масса порции/ кол-во сырья/ нетто)/гр.</t>
  </si>
  <si>
    <t>День 2</t>
  </si>
  <si>
    <t>№ 107</t>
  </si>
  <si>
    <t>Каша манная молочная</t>
  </si>
  <si>
    <t>Крупа манная</t>
  </si>
  <si>
    <t xml:space="preserve">Чай   </t>
  </si>
  <si>
    <t>№ 366</t>
  </si>
  <si>
    <t xml:space="preserve"> Сыр</t>
  </si>
  <si>
    <t>сыр</t>
  </si>
  <si>
    <t>№ 42</t>
  </si>
  <si>
    <t>Рассольник Ленинградский</t>
  </si>
  <si>
    <t>Крупа</t>
  </si>
  <si>
    <t>Огурцы соленные</t>
  </si>
  <si>
    <t>№  438</t>
  </si>
  <si>
    <t>Голубцы ленивые с мясом  и рисом</t>
  </si>
  <si>
    <t>Говядина</t>
  </si>
  <si>
    <t>крупа рисовая</t>
  </si>
  <si>
    <t>Томатная паста</t>
  </si>
  <si>
    <t>№ 246</t>
  </si>
  <si>
    <t xml:space="preserve">Огурец свежего урожая </t>
  </si>
  <si>
    <t>Компот из  смеси сухофруктов</t>
  </si>
  <si>
    <t>Смесь сухофруктов</t>
  </si>
  <si>
    <t>Лимонная кислота</t>
  </si>
  <si>
    <t>День 3</t>
  </si>
  <si>
    <t>№ 132</t>
  </si>
  <si>
    <t xml:space="preserve">Омлет натуральный </t>
  </si>
  <si>
    <t>200/8</t>
  </si>
  <si>
    <t>Яйцо куринное</t>
  </si>
  <si>
    <t>Молоко  цельное</t>
  </si>
  <si>
    <t>№ 286</t>
  </si>
  <si>
    <t>Кофейный напиток на молоке</t>
  </si>
  <si>
    <t xml:space="preserve">кофейный напиток   </t>
  </si>
  <si>
    <t>Пирог с яблоками</t>
  </si>
  <si>
    <t>дрожжи прессованные</t>
  </si>
  <si>
    <t>Яйцо  для смазки</t>
  </si>
  <si>
    <t>Фарш</t>
  </si>
  <si>
    <t>ванилин</t>
  </si>
  <si>
    <t>яблоки</t>
  </si>
  <si>
    <t>ОБЕД</t>
  </si>
  <si>
    <t>№ 113</t>
  </si>
  <si>
    <t>Борщ Сибирский</t>
  </si>
  <si>
    <t>Свекла</t>
  </si>
  <si>
    <t>Капуста белокочанная</t>
  </si>
  <si>
    <t>Фасоль</t>
  </si>
  <si>
    <t>Томат паста</t>
  </si>
  <si>
    <t>масло растительное</t>
  </si>
  <si>
    <t>№ 165</t>
  </si>
  <si>
    <t>Рыба, припущенная в молоке</t>
  </si>
  <si>
    <t>Треска или минтай</t>
  </si>
  <si>
    <t>№ 211</t>
  </si>
  <si>
    <t>Картофельное пюре</t>
  </si>
  <si>
    <t xml:space="preserve">Картофель </t>
  </si>
  <si>
    <t xml:space="preserve"> № 247</t>
  </si>
  <si>
    <t>Огурец соленный</t>
  </si>
  <si>
    <t>Напиток из шиповника</t>
  </si>
  <si>
    <t>Шиповник</t>
  </si>
  <si>
    <t>День 4</t>
  </si>
  <si>
    <t>№ 112</t>
  </si>
  <si>
    <t>Каша пшённая молочная жидкая</t>
  </si>
  <si>
    <t>Крупа пшено</t>
  </si>
  <si>
    <t>№ 294</t>
  </si>
  <si>
    <t>Чай с лимоном</t>
  </si>
  <si>
    <t xml:space="preserve">Чай </t>
  </si>
  <si>
    <t>Лимон</t>
  </si>
  <si>
    <t>№ 45</t>
  </si>
  <si>
    <t>Суп картофельный с бобовыми</t>
  </si>
  <si>
    <t>Горох</t>
  </si>
  <si>
    <t>Биточки припущенные</t>
  </si>
  <si>
    <t>100/10</t>
  </si>
  <si>
    <t>филе куринное</t>
  </si>
  <si>
    <t>Молоко или вода</t>
  </si>
  <si>
    <t>№ 235</t>
  </si>
  <si>
    <t>Капуста тушенная</t>
  </si>
  <si>
    <t xml:space="preserve">Петрушка           </t>
  </si>
  <si>
    <t>Компот из свежих плодов или ягод /яблок</t>
  </si>
  <si>
    <t>День 5</t>
  </si>
  <si>
    <t>№ 109</t>
  </si>
  <si>
    <t>каша овсянная из геркулеса жидкая</t>
  </si>
  <si>
    <t>Геркулес</t>
  </si>
  <si>
    <t xml:space="preserve">Сыр </t>
  </si>
  <si>
    <t xml:space="preserve"> № 271</t>
  </si>
  <si>
    <t>Какао на сгущенном молоке</t>
  </si>
  <si>
    <t xml:space="preserve">Какао  </t>
  </si>
  <si>
    <t>№ 89</t>
  </si>
  <si>
    <t>Яблоко</t>
  </si>
  <si>
    <t>№ 44</t>
  </si>
  <si>
    <t>Суп из овощей</t>
  </si>
  <si>
    <t>Горошек зеленный консервированный</t>
  </si>
  <si>
    <t xml:space="preserve">Сметана </t>
  </si>
  <si>
    <t>№ 192</t>
  </si>
  <si>
    <t>Печень говяжья по строгоновски</t>
  </si>
  <si>
    <t xml:space="preserve">Печень говяжья          </t>
  </si>
  <si>
    <t xml:space="preserve">Каша гречневая рассыпчатая с луком </t>
  </si>
  <si>
    <t>крупа гречневая</t>
  </si>
  <si>
    <t>лук репчатый</t>
  </si>
  <si>
    <t>Компот из плодов или ягод сушенных/ изюм</t>
  </si>
  <si>
    <t>Изюм</t>
  </si>
  <si>
    <t>День 6</t>
  </si>
  <si>
    <t>№ 102</t>
  </si>
  <si>
    <t>Каша "Дружба"</t>
  </si>
  <si>
    <t>крупа пшенная</t>
  </si>
  <si>
    <t>Апельсин</t>
  </si>
  <si>
    <t>№ 48</t>
  </si>
  <si>
    <t>Суп картофельный с мясными фрикадельками</t>
  </si>
  <si>
    <t>300 /35</t>
  </si>
  <si>
    <t>№ 166</t>
  </si>
  <si>
    <t xml:space="preserve">Рыба запеченная в омлете      </t>
  </si>
  <si>
    <t xml:space="preserve">Минтай </t>
  </si>
  <si>
    <t>№ 293</t>
  </si>
  <si>
    <t>Сок фруктовый</t>
  </si>
  <si>
    <t>Масса порции/ кол-во сырья нетто)/гр.</t>
  </si>
  <si>
    <t>День 7</t>
  </si>
  <si>
    <t>№ 37</t>
  </si>
  <si>
    <t>Борщ из свежей капусты с картофелем</t>
  </si>
  <si>
    <t>Капуста свежая</t>
  </si>
  <si>
    <t xml:space="preserve">Морковь </t>
  </si>
  <si>
    <t>Лук  репчатый</t>
  </si>
  <si>
    <t xml:space="preserve">Масло растительное </t>
  </si>
  <si>
    <t>Котлета</t>
  </si>
  <si>
    <t>№ 265</t>
  </si>
  <si>
    <t>Соус томатный</t>
  </si>
  <si>
    <t>Томат - пюре</t>
  </si>
  <si>
    <t>№ 270</t>
  </si>
  <si>
    <t>Бобовые отварные (горошница)</t>
  </si>
  <si>
    <t>Масса порции/ кол-во сырья /нетто)/гр.</t>
  </si>
  <si>
    <t>День 8</t>
  </si>
  <si>
    <t>Запеканка из творога</t>
  </si>
  <si>
    <t>Творог</t>
  </si>
  <si>
    <t>мука</t>
  </si>
  <si>
    <t>Джем</t>
  </si>
  <si>
    <t>Ванилин</t>
  </si>
  <si>
    <t>Суп картофельный рыбой</t>
  </si>
  <si>
    <t>300/25</t>
  </si>
  <si>
    <t>Горбуша</t>
  </si>
  <si>
    <t>или минтай</t>
  </si>
  <si>
    <t xml:space="preserve">перловка </t>
  </si>
  <si>
    <t>или рис</t>
  </si>
  <si>
    <t>№ 443</t>
  </si>
  <si>
    <t>Рагу из птицы</t>
  </si>
  <si>
    <t>Филе куринное</t>
  </si>
  <si>
    <t>День 9</t>
  </si>
  <si>
    <t>№ 103</t>
  </si>
  <si>
    <t>Каша Боярская (пшенная с изюмом)</t>
  </si>
  <si>
    <t>Пшено</t>
  </si>
  <si>
    <t>Яйца</t>
  </si>
  <si>
    <t>№119</t>
  </si>
  <si>
    <t>Крендель</t>
  </si>
  <si>
    <t>Масло  растительное</t>
  </si>
  <si>
    <t>дрожжи сухие</t>
  </si>
  <si>
    <t xml:space="preserve"> Суп картофельный с крупой</t>
  </si>
  <si>
    <t>Крупа (рис, гречка, перловка)</t>
  </si>
  <si>
    <t>№ 403</t>
  </si>
  <si>
    <t>Плов из отварной говядины</t>
  </si>
  <si>
    <t>Рис</t>
  </si>
  <si>
    <t>Горошек зеленый консервированный отварной для подгарнировки</t>
  </si>
  <si>
    <t>Зеленый горошек</t>
  </si>
  <si>
    <t>День 10</t>
  </si>
  <si>
    <t>№ 208</t>
  </si>
  <si>
    <t>Кнели из кур с рисом</t>
  </si>
  <si>
    <t xml:space="preserve">Рис </t>
  </si>
  <si>
    <t>№263</t>
  </si>
  <si>
    <t>Соус сметанный</t>
  </si>
  <si>
    <t>№ 300</t>
  </si>
  <si>
    <t>Чай с сахаром</t>
  </si>
  <si>
    <t>№ 128</t>
  </si>
  <si>
    <t>Рассольник по Домашнему</t>
  </si>
  <si>
    <t>№ 202</t>
  </si>
  <si>
    <t>Тефтели из говядины с рисом (Ёжики)</t>
  </si>
  <si>
    <t>№ 219</t>
  </si>
  <si>
    <t>Каша гречневая рассыпчатая</t>
  </si>
  <si>
    <t>Крупа гречневая</t>
  </si>
  <si>
    <t>Масса порции/ кол-во сырья Нетто)/гр.</t>
  </si>
  <si>
    <t>День 11</t>
  </si>
  <si>
    <t>№ 114</t>
  </si>
  <si>
    <t>Каша рисовая</t>
  </si>
  <si>
    <t>№ 375</t>
  </si>
  <si>
    <t>Чай витаминный с шиповником</t>
  </si>
  <si>
    <t>№ 63</t>
  </si>
  <si>
    <t>Щи свежей капусты с картофелем</t>
  </si>
  <si>
    <t>№ 172</t>
  </si>
  <si>
    <t>Рыба тушенная в томате  с овощами</t>
  </si>
  <si>
    <t>Минтай</t>
  </si>
  <si>
    <t>№ 227</t>
  </si>
  <si>
    <t>макаронные изделия отварные</t>
  </si>
  <si>
    <t>масло  сливочное</t>
  </si>
  <si>
    <t>№ 244</t>
  </si>
  <si>
    <t>Ватрушка с повидлом</t>
  </si>
  <si>
    <t xml:space="preserve">тесто дрожжевое </t>
  </si>
  <si>
    <t>мука пшеничная</t>
  </si>
  <si>
    <t>яйца(гр.)</t>
  </si>
  <si>
    <t>дрожжи прессованные/дрожжи сухие</t>
  </si>
  <si>
    <t>фарш</t>
  </si>
  <si>
    <t>повидло</t>
  </si>
  <si>
    <t xml:space="preserve">масло растительное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</si>
</sst>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Border="1"/>
    <xf numFmtId="0" fontId="5" fillId="0" borderId="3" xfId="0" applyFont="1" applyBorder="1" applyAlignment="1"/>
    <xf numFmtId="0" fontId="5" fillId="0" borderId="4" xfId="0" applyFont="1" applyBorder="1" applyAlignment="1"/>
    <xf numFmtId="0" fontId="5" fillId="0" borderId="6" xfId="0" applyFont="1" applyBorder="1" applyAlignment="1"/>
    <xf numFmtId="0" fontId="2" fillId="0" borderId="1" xfId="0" applyFont="1" applyFill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left"/>
    </xf>
    <xf numFmtId="2" fontId="2" fillId="0" borderId="4" xfId="0" applyNumberFormat="1" applyFont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/>
    <xf numFmtId="0" fontId="2" fillId="2" borderId="1" xfId="0" applyFont="1" applyFill="1" applyBorder="1" applyAlignment="1">
      <alignment horizontal="right"/>
    </xf>
    <xf numFmtId="0" fontId="2" fillId="0" borderId="0" xfId="0" applyFont="1"/>
    <xf numFmtId="0" fontId="2" fillId="0" borderId="7" xfId="0" applyFont="1" applyFill="1" applyBorder="1" applyAlignment="1">
      <alignment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right"/>
    </xf>
    <xf numFmtId="3" fontId="5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2" fillId="0" borderId="1" xfId="0" applyFont="1" applyFill="1" applyBorder="1" applyAlignment="1">
      <alignment horizontal="right"/>
    </xf>
    <xf numFmtId="0" fontId="5" fillId="0" borderId="4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/>
    <xf numFmtId="0" fontId="5" fillId="0" borderId="1" xfId="0" applyFont="1" applyBorder="1" applyAlignment="1"/>
    <xf numFmtId="164" fontId="2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1"/>
  <sheetViews>
    <sheetView workbookViewId="0">
      <selection sqref="A1:XFD1048576"/>
    </sheetView>
  </sheetViews>
  <sheetFormatPr defaultRowHeight="15" x14ac:dyDescent="0.25"/>
  <cols>
    <col min="1" max="1" width="7.28515625" customWidth="1"/>
    <col min="2" max="2" width="9.28515625" customWidth="1"/>
    <col min="3" max="3" width="19.85546875" customWidth="1"/>
    <col min="4" max="5" width="8.7109375" customWidth="1"/>
    <col min="6" max="6" width="8.5703125" customWidth="1"/>
    <col min="7" max="7" width="6.7109375" customWidth="1"/>
    <col min="8" max="8" width="8.85546875" customWidth="1"/>
    <col min="9" max="9" width="9.140625" customWidth="1"/>
    <col min="10" max="15" width="6.7109375" customWidth="1"/>
    <col min="16" max="16" width="7.140625" customWidth="1"/>
    <col min="17" max="17" width="6.7109375" customWidth="1"/>
  </cols>
  <sheetData>
    <row r="1" spans="1:28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54" customHeight="1" x14ac:dyDescent="0.25">
      <c r="A2" s="2" t="s">
        <v>0</v>
      </c>
      <c r="B2" s="3" t="s">
        <v>1</v>
      </c>
      <c r="C2" s="4" t="s">
        <v>2</v>
      </c>
      <c r="D2" s="5"/>
      <c r="E2" s="5"/>
      <c r="F2" s="6" t="s">
        <v>3</v>
      </c>
      <c r="G2" s="6"/>
      <c r="H2" s="6"/>
      <c r="I2" s="7" t="s">
        <v>4</v>
      </c>
      <c r="J2" s="6" t="s">
        <v>5</v>
      </c>
      <c r="K2" s="6"/>
      <c r="L2" s="6"/>
      <c r="M2" s="6"/>
      <c r="N2" s="8" t="s">
        <v>6</v>
      </c>
      <c r="O2" s="9"/>
      <c r="P2" s="9"/>
      <c r="Q2" s="10" t="s">
        <v>7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05" x14ac:dyDescent="0.25">
      <c r="A3" s="2"/>
      <c r="B3" s="11"/>
      <c r="C3" s="4"/>
      <c r="D3" s="12" t="s">
        <v>74</v>
      </c>
      <c r="E3" s="12" t="s">
        <v>74</v>
      </c>
      <c r="F3" s="13" t="s">
        <v>10</v>
      </c>
      <c r="G3" s="13" t="s">
        <v>11</v>
      </c>
      <c r="H3" s="13" t="s">
        <v>12</v>
      </c>
      <c r="I3" s="7"/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4" t="s">
        <v>18</v>
      </c>
      <c r="P3" s="14" t="s">
        <v>19</v>
      </c>
      <c r="Q3" s="14" t="s">
        <v>20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x14ac:dyDescent="0.25">
      <c r="A4" s="15" t="s">
        <v>75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x14ac:dyDescent="0.25">
      <c r="A5" s="16" t="s">
        <v>22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75" x14ac:dyDescent="0.25">
      <c r="A6" s="28">
        <v>1</v>
      </c>
      <c r="B6" s="27" t="s">
        <v>76</v>
      </c>
      <c r="C6" s="33" t="s">
        <v>77</v>
      </c>
      <c r="D6" s="29" t="s">
        <v>25</v>
      </c>
      <c r="E6" s="27" t="s">
        <v>25</v>
      </c>
      <c r="F6" s="30">
        <v>7.44</v>
      </c>
      <c r="G6" s="30">
        <v>8.07</v>
      </c>
      <c r="H6" s="30">
        <v>35.28</v>
      </c>
      <c r="I6" s="30">
        <v>243.92</v>
      </c>
      <c r="J6" s="30">
        <v>0.21</v>
      </c>
      <c r="K6" s="30">
        <v>1.3</v>
      </c>
      <c r="L6" s="30">
        <v>0.05</v>
      </c>
      <c r="M6" s="30">
        <v>0.17</v>
      </c>
      <c r="N6" s="30">
        <v>132.15</v>
      </c>
      <c r="O6" s="30">
        <v>184.7</v>
      </c>
      <c r="P6" s="30">
        <v>47.23</v>
      </c>
      <c r="Q6" s="30">
        <v>1.21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x14ac:dyDescent="0.25">
      <c r="A7" s="28"/>
      <c r="B7" s="30"/>
      <c r="C7" s="24" t="s">
        <v>78</v>
      </c>
      <c r="D7" s="25">
        <v>40</v>
      </c>
      <c r="E7" s="30">
        <v>40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x14ac:dyDescent="0.25">
      <c r="A8" s="28"/>
      <c r="B8" s="30"/>
      <c r="C8" s="24" t="s">
        <v>79</v>
      </c>
      <c r="D8" s="25">
        <v>100</v>
      </c>
      <c r="E8" s="30">
        <v>100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x14ac:dyDescent="0.25">
      <c r="A9" s="28"/>
      <c r="B9" s="30"/>
      <c r="C9" s="24" t="s">
        <v>41</v>
      </c>
      <c r="D9" s="25">
        <v>2</v>
      </c>
      <c r="E9" s="30">
        <v>2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x14ac:dyDescent="0.25">
      <c r="A10" s="28"/>
      <c r="B10" s="30"/>
      <c r="C10" s="24" t="s">
        <v>34</v>
      </c>
      <c r="D10" s="25">
        <v>5</v>
      </c>
      <c r="E10" s="30">
        <v>5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x14ac:dyDescent="0.25">
      <c r="A11" s="28"/>
      <c r="B11" s="30"/>
      <c r="C11" s="24" t="s">
        <v>80</v>
      </c>
      <c r="D11" s="25">
        <v>5</v>
      </c>
      <c r="E11" s="30">
        <v>5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9.25" x14ac:dyDescent="0.25">
      <c r="A12" s="28">
        <v>2</v>
      </c>
      <c r="B12" s="27" t="s">
        <v>81</v>
      </c>
      <c r="C12" s="33" t="s">
        <v>82</v>
      </c>
      <c r="D12" s="29">
        <v>10</v>
      </c>
      <c r="E12" s="29">
        <v>10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x14ac:dyDescent="0.25">
      <c r="A13" s="28"/>
      <c r="B13" s="27"/>
      <c r="C13" s="24" t="s">
        <v>30</v>
      </c>
      <c r="D13" s="35">
        <v>10</v>
      </c>
      <c r="E13" s="35">
        <v>10</v>
      </c>
      <c r="F13" s="30">
        <v>0.1</v>
      </c>
      <c r="G13" s="30">
        <v>7.2</v>
      </c>
      <c r="H13" s="30">
        <v>0.1</v>
      </c>
      <c r="I13" s="30">
        <v>66</v>
      </c>
      <c r="J13" s="30"/>
      <c r="K13" s="30"/>
      <c r="L13" s="30">
        <v>0.05</v>
      </c>
      <c r="M13" s="30">
        <v>0.1</v>
      </c>
      <c r="N13" s="30">
        <v>2.4</v>
      </c>
      <c r="O13" s="30">
        <v>3</v>
      </c>
      <c r="P13" s="30">
        <v>0.05</v>
      </c>
      <c r="Q13" s="30">
        <v>0.02</v>
      </c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9.25" x14ac:dyDescent="0.25">
      <c r="A14" s="28">
        <v>3</v>
      </c>
      <c r="B14" s="27" t="s">
        <v>83</v>
      </c>
      <c r="C14" s="33" t="s">
        <v>84</v>
      </c>
      <c r="D14" s="29">
        <v>200</v>
      </c>
      <c r="E14" s="29">
        <v>200</v>
      </c>
      <c r="F14" s="30">
        <v>3.78</v>
      </c>
      <c r="G14" s="30">
        <v>3.91</v>
      </c>
      <c r="H14" s="30">
        <v>26.04</v>
      </c>
      <c r="I14" s="30">
        <v>154.15</v>
      </c>
      <c r="J14" s="30">
        <v>0.03</v>
      </c>
      <c r="K14" s="30">
        <v>0.31</v>
      </c>
      <c r="L14" s="30">
        <v>0.01</v>
      </c>
      <c r="M14" s="30">
        <v>0.05</v>
      </c>
      <c r="N14" s="30">
        <v>126.27</v>
      </c>
      <c r="O14" s="30">
        <v>113.22</v>
      </c>
      <c r="P14" s="30">
        <v>29.92</v>
      </c>
      <c r="Q14" s="30">
        <v>1.03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x14ac:dyDescent="0.25">
      <c r="A15" s="28"/>
      <c r="B15" s="27"/>
      <c r="C15" s="24" t="s">
        <v>85</v>
      </c>
      <c r="D15" s="25">
        <v>4</v>
      </c>
      <c r="E15" s="25">
        <v>4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x14ac:dyDescent="0.25">
      <c r="A16" s="28"/>
      <c r="B16" s="27"/>
      <c r="C16" s="24" t="s">
        <v>86</v>
      </c>
      <c r="D16" s="25">
        <v>38</v>
      </c>
      <c r="E16" s="25">
        <v>38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x14ac:dyDescent="0.25">
      <c r="A17" s="28"/>
      <c r="B17" s="27"/>
      <c r="C17" s="31" t="s">
        <v>34</v>
      </c>
      <c r="D17" s="25">
        <v>3</v>
      </c>
      <c r="E17" s="25">
        <v>3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x14ac:dyDescent="0.25">
      <c r="A18" s="28">
        <v>4</v>
      </c>
      <c r="B18" s="30"/>
      <c r="C18" s="33" t="s">
        <v>72</v>
      </c>
      <c r="D18" s="29">
        <v>60</v>
      </c>
      <c r="E18" s="29">
        <v>60</v>
      </c>
      <c r="F18" s="34">
        <v>4.8</v>
      </c>
      <c r="G18" s="30">
        <v>0.6</v>
      </c>
      <c r="H18" s="34">
        <v>29.88</v>
      </c>
      <c r="I18" s="30">
        <v>144.1</v>
      </c>
      <c r="J18" s="34">
        <v>3.5999999999999997E-2</v>
      </c>
      <c r="K18" s="34"/>
      <c r="L18" s="30"/>
      <c r="M18" s="30">
        <v>0.312</v>
      </c>
      <c r="N18" s="30">
        <v>5.52</v>
      </c>
      <c r="O18" s="30">
        <v>20.16</v>
      </c>
      <c r="P18" s="30">
        <v>7.92</v>
      </c>
      <c r="Q18" s="30">
        <v>0.43</v>
      </c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x14ac:dyDescent="0.25">
      <c r="A19" s="28">
        <v>5</v>
      </c>
      <c r="B19" s="30"/>
      <c r="C19" s="28" t="s">
        <v>35</v>
      </c>
      <c r="D19" s="29">
        <v>30</v>
      </c>
      <c r="E19" s="29">
        <v>30</v>
      </c>
      <c r="F19" s="30">
        <v>1.86</v>
      </c>
      <c r="G19" s="30">
        <v>0.33</v>
      </c>
      <c r="H19" s="30">
        <v>13.74</v>
      </c>
      <c r="I19" s="30">
        <v>65.400000000000006</v>
      </c>
      <c r="J19" s="30">
        <v>4.8000000000000001E-2</v>
      </c>
      <c r="K19" s="30">
        <v>0.12</v>
      </c>
      <c r="L19" s="30">
        <v>0</v>
      </c>
      <c r="M19" s="30">
        <v>0.63</v>
      </c>
      <c r="N19" s="30">
        <v>90</v>
      </c>
      <c r="O19" s="30">
        <v>9</v>
      </c>
      <c r="P19" s="30">
        <v>0.9</v>
      </c>
      <c r="Q19" s="30">
        <v>0.91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x14ac:dyDescent="0.25">
      <c r="A20" s="28"/>
      <c r="B20" s="30"/>
      <c r="C20" s="33"/>
      <c r="D20" s="29"/>
      <c r="E20" s="29"/>
      <c r="F20" s="34"/>
      <c r="G20" s="30"/>
      <c r="H20" s="34"/>
      <c r="I20" s="30"/>
      <c r="J20" s="34"/>
      <c r="K20" s="34"/>
      <c r="L20" s="30"/>
      <c r="M20" s="30"/>
      <c r="N20" s="30"/>
      <c r="O20" s="30"/>
      <c r="P20" s="30"/>
      <c r="Q20" s="30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x14ac:dyDescent="0.25">
      <c r="A21" s="28"/>
      <c r="B21" s="30"/>
      <c r="C21" s="33" t="s">
        <v>87</v>
      </c>
      <c r="D21" s="29"/>
      <c r="E21" s="29"/>
      <c r="F21" s="34">
        <f>F6+F13+F14+F18+F19</f>
        <v>17.98</v>
      </c>
      <c r="G21" s="34">
        <f t="shared" ref="G21:Q21" si="0">G6+G13+G14+G18+G19</f>
        <v>20.11</v>
      </c>
      <c r="H21" s="34">
        <f t="shared" si="0"/>
        <v>105.03999999999999</v>
      </c>
      <c r="I21" s="34">
        <f t="shared" si="0"/>
        <v>673.56999999999994</v>
      </c>
      <c r="J21" s="34">
        <f t="shared" si="0"/>
        <v>0.32399999999999995</v>
      </c>
      <c r="K21" s="34">
        <f t="shared" si="0"/>
        <v>1.73</v>
      </c>
      <c r="L21" s="34">
        <f t="shared" si="0"/>
        <v>0.11</v>
      </c>
      <c r="M21" s="34">
        <f t="shared" si="0"/>
        <v>1.262</v>
      </c>
      <c r="N21" s="34">
        <f t="shared" si="0"/>
        <v>356.34</v>
      </c>
      <c r="O21" s="34">
        <f t="shared" si="0"/>
        <v>330.08</v>
      </c>
      <c r="P21" s="34">
        <f t="shared" si="0"/>
        <v>86.02</v>
      </c>
      <c r="Q21" s="34">
        <f t="shared" si="0"/>
        <v>3.6</v>
      </c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x14ac:dyDescent="0.25">
      <c r="A22" s="40" t="s">
        <v>46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2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57.75" x14ac:dyDescent="0.25">
      <c r="A23" s="28">
        <v>5</v>
      </c>
      <c r="B23" s="27" t="s">
        <v>88</v>
      </c>
      <c r="C23" s="33" t="s">
        <v>89</v>
      </c>
      <c r="D23" s="29">
        <v>300</v>
      </c>
      <c r="E23" s="29">
        <v>300</v>
      </c>
      <c r="F23" s="30">
        <v>3.4</v>
      </c>
      <c r="G23" s="30">
        <v>3.43</v>
      </c>
      <c r="H23" s="30">
        <v>26.11</v>
      </c>
      <c r="I23" s="30">
        <v>148.91</v>
      </c>
      <c r="J23" s="30">
        <v>0.16</v>
      </c>
      <c r="K23" s="30">
        <v>12.14</v>
      </c>
      <c r="L23" s="30">
        <v>0.28999999999999998</v>
      </c>
      <c r="M23" s="30">
        <v>0.48</v>
      </c>
      <c r="N23" s="30">
        <v>27.4</v>
      </c>
      <c r="O23" s="30">
        <v>83.87</v>
      </c>
      <c r="P23" s="30">
        <v>34.909999999999997</v>
      </c>
      <c r="Q23" s="30">
        <v>1.36</v>
      </c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x14ac:dyDescent="0.25">
      <c r="A24" s="31"/>
      <c r="B24" s="30"/>
      <c r="C24" s="24" t="s">
        <v>49</v>
      </c>
      <c r="D24" s="25">
        <v>120</v>
      </c>
      <c r="E24" s="25">
        <v>90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30" x14ac:dyDescent="0.25">
      <c r="A25" s="31"/>
      <c r="B25" s="30"/>
      <c r="C25" s="24" t="s">
        <v>90</v>
      </c>
      <c r="D25" s="25">
        <v>12</v>
      </c>
      <c r="E25" s="25">
        <v>12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x14ac:dyDescent="0.25">
      <c r="A26" s="31"/>
      <c r="B26" s="30"/>
      <c r="C26" s="24" t="s">
        <v>50</v>
      </c>
      <c r="D26" s="25">
        <v>19.2</v>
      </c>
      <c r="E26" s="25">
        <v>15</v>
      </c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x14ac:dyDescent="0.25">
      <c r="A27" s="31"/>
      <c r="B27" s="30"/>
      <c r="C27" s="24" t="s">
        <v>91</v>
      </c>
      <c r="D27" s="25">
        <v>13.92</v>
      </c>
      <c r="E27" s="25">
        <v>12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x14ac:dyDescent="0.25">
      <c r="A28" s="31"/>
      <c r="B28" s="30"/>
      <c r="C28" s="24" t="s">
        <v>30</v>
      </c>
      <c r="D28" s="25">
        <v>4.5</v>
      </c>
      <c r="E28" s="25">
        <v>4.5</v>
      </c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x14ac:dyDescent="0.25">
      <c r="A29" s="31"/>
      <c r="B29" s="30"/>
      <c r="C29" s="24" t="s">
        <v>55</v>
      </c>
      <c r="D29" s="25">
        <v>0.01</v>
      </c>
      <c r="E29" s="25">
        <v>0.01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x14ac:dyDescent="0.25">
      <c r="A30" s="31"/>
      <c r="B30" s="30"/>
      <c r="C30" s="24" t="s">
        <v>41</v>
      </c>
      <c r="D30" s="25">
        <v>6</v>
      </c>
      <c r="E30" s="25">
        <v>6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x14ac:dyDescent="0.25">
      <c r="A31" s="28">
        <v>6</v>
      </c>
      <c r="B31" s="27" t="s">
        <v>92</v>
      </c>
      <c r="C31" s="33" t="s">
        <v>93</v>
      </c>
      <c r="D31" s="29" t="s">
        <v>58</v>
      </c>
      <c r="E31" s="29" t="s">
        <v>58</v>
      </c>
      <c r="F31" s="30">
        <v>15.25</v>
      </c>
      <c r="G31" s="30">
        <v>16.739999999999998</v>
      </c>
      <c r="H31" s="30">
        <v>8.1999999999999993</v>
      </c>
      <c r="I31" s="30">
        <v>252.5</v>
      </c>
      <c r="J31" s="30">
        <v>0.11</v>
      </c>
      <c r="K31" s="30"/>
      <c r="L31" s="30">
        <v>7.0000000000000007E-2</v>
      </c>
      <c r="M31" s="30">
        <v>0.93</v>
      </c>
      <c r="N31" s="30">
        <v>18.739999999999998</v>
      </c>
      <c r="O31" s="30">
        <v>194.89</v>
      </c>
      <c r="P31" s="30">
        <v>30.1</v>
      </c>
      <c r="Q31" s="30">
        <v>3.07</v>
      </c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30" x14ac:dyDescent="0.25">
      <c r="A32" s="31"/>
      <c r="B32" s="30"/>
      <c r="C32" s="24" t="s">
        <v>94</v>
      </c>
      <c r="D32" s="25">
        <v>115.7</v>
      </c>
      <c r="E32" s="25">
        <v>85.7</v>
      </c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x14ac:dyDescent="0.25">
      <c r="A33" s="31"/>
      <c r="B33" s="30"/>
      <c r="C33" s="24" t="s">
        <v>72</v>
      </c>
      <c r="D33" s="25">
        <v>18</v>
      </c>
      <c r="E33" s="25">
        <v>18</v>
      </c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x14ac:dyDescent="0.25">
      <c r="A34" s="31"/>
      <c r="B34" s="30"/>
      <c r="C34" s="24" t="s">
        <v>27</v>
      </c>
      <c r="D34" s="25">
        <v>23</v>
      </c>
      <c r="E34" s="25">
        <v>23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30" x14ac:dyDescent="0.25">
      <c r="A35" s="31"/>
      <c r="B35" s="30"/>
      <c r="C35" s="24" t="s">
        <v>95</v>
      </c>
      <c r="D35" s="25">
        <v>11</v>
      </c>
      <c r="E35" s="25">
        <v>11</v>
      </c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x14ac:dyDescent="0.25">
      <c r="A36" s="31"/>
      <c r="B36" s="30"/>
      <c r="C36" s="24" t="s">
        <v>39</v>
      </c>
      <c r="D36" s="25">
        <v>7.1</v>
      </c>
      <c r="E36" s="25">
        <v>7.1</v>
      </c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x14ac:dyDescent="0.25">
      <c r="A37" s="31"/>
      <c r="B37" s="30"/>
      <c r="C37" s="24" t="s">
        <v>41</v>
      </c>
      <c r="D37" s="25">
        <v>4</v>
      </c>
      <c r="E37" s="25">
        <v>4</v>
      </c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x14ac:dyDescent="0.25">
      <c r="A38" s="28">
        <v>7</v>
      </c>
      <c r="B38" s="27" t="s">
        <v>96</v>
      </c>
      <c r="C38" s="33" t="s">
        <v>97</v>
      </c>
      <c r="D38" s="29">
        <v>50</v>
      </c>
      <c r="E38" s="29">
        <v>50</v>
      </c>
      <c r="F38" s="30">
        <v>1.68</v>
      </c>
      <c r="G38" s="30">
        <v>3.45</v>
      </c>
      <c r="H38" s="30">
        <v>4.6100000000000003</v>
      </c>
      <c r="I38" s="30">
        <v>56.17</v>
      </c>
      <c r="J38" s="30">
        <v>1.4999999999999999E-2</v>
      </c>
      <c r="K38" s="30">
        <v>0.16500000000000001</v>
      </c>
      <c r="L38" s="30">
        <v>1.4999999999999999E-2</v>
      </c>
      <c r="M38" s="30">
        <v>6.5000000000000002E-2</v>
      </c>
      <c r="N38" s="30">
        <v>31.07</v>
      </c>
      <c r="O38" s="30">
        <v>25.4</v>
      </c>
      <c r="P38" s="30">
        <v>3.92</v>
      </c>
      <c r="Q38" s="30">
        <v>0.06</v>
      </c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x14ac:dyDescent="0.25">
      <c r="A39" s="31"/>
      <c r="B39" s="30"/>
      <c r="C39" s="24" t="s">
        <v>38</v>
      </c>
      <c r="D39" s="25">
        <v>2.5</v>
      </c>
      <c r="E39" s="25">
        <v>2.5</v>
      </c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x14ac:dyDescent="0.25">
      <c r="A40" s="31"/>
      <c r="B40" s="30"/>
      <c r="C40" s="24" t="s">
        <v>98</v>
      </c>
      <c r="D40" s="25">
        <v>2.5</v>
      </c>
      <c r="E40" s="25">
        <v>2.5</v>
      </c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x14ac:dyDescent="0.25">
      <c r="A41" s="31"/>
      <c r="B41" s="30"/>
      <c r="C41" s="24" t="s">
        <v>99</v>
      </c>
      <c r="D41" s="25">
        <v>0.5</v>
      </c>
      <c r="E41" s="25">
        <v>0.5</v>
      </c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x14ac:dyDescent="0.25">
      <c r="A42" s="31"/>
      <c r="B42" s="30"/>
      <c r="C42" s="24" t="s">
        <v>27</v>
      </c>
      <c r="D42" s="25">
        <v>25</v>
      </c>
      <c r="E42" s="25">
        <v>25</v>
      </c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x14ac:dyDescent="0.25">
      <c r="A43" s="28">
        <v>8</v>
      </c>
      <c r="B43" s="27" t="s">
        <v>100</v>
      </c>
      <c r="C43" s="33" t="s">
        <v>101</v>
      </c>
      <c r="D43" s="29">
        <v>200</v>
      </c>
      <c r="E43" s="29">
        <v>200</v>
      </c>
      <c r="F43" s="30">
        <v>4.96</v>
      </c>
      <c r="G43" s="30">
        <v>7.26</v>
      </c>
      <c r="H43" s="30">
        <v>50.36</v>
      </c>
      <c r="I43" s="30">
        <v>286.74</v>
      </c>
      <c r="J43" s="30">
        <v>0.06</v>
      </c>
      <c r="K43" s="30"/>
      <c r="L43" s="30">
        <v>0.04</v>
      </c>
      <c r="M43" s="30">
        <v>0.36</v>
      </c>
      <c r="N43" s="30">
        <v>7.68</v>
      </c>
      <c r="O43" s="30">
        <v>106.2</v>
      </c>
      <c r="P43" s="30">
        <v>34.54</v>
      </c>
      <c r="Q43" s="30">
        <v>0.7</v>
      </c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x14ac:dyDescent="0.25">
      <c r="A44" s="31"/>
      <c r="B44" s="27"/>
      <c r="C44" s="24" t="s">
        <v>102</v>
      </c>
      <c r="D44" s="25">
        <v>69</v>
      </c>
      <c r="E44" s="25">
        <v>69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x14ac:dyDescent="0.25">
      <c r="A45" s="31"/>
      <c r="B45" s="27"/>
      <c r="C45" s="24" t="s">
        <v>98</v>
      </c>
      <c r="D45" s="25">
        <v>7.1</v>
      </c>
      <c r="E45" s="25">
        <v>7.1</v>
      </c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x14ac:dyDescent="0.25">
      <c r="A46" s="31"/>
      <c r="B46" s="27"/>
      <c r="C46" s="24" t="s">
        <v>41</v>
      </c>
      <c r="D46" s="25">
        <v>3</v>
      </c>
      <c r="E46" s="25">
        <v>3</v>
      </c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43.5" x14ac:dyDescent="0.25">
      <c r="A47" s="28">
        <v>9</v>
      </c>
      <c r="B47" s="27" t="s">
        <v>103</v>
      </c>
      <c r="C47" s="33" t="s">
        <v>104</v>
      </c>
      <c r="D47" s="29">
        <v>200</v>
      </c>
      <c r="E47" s="29">
        <v>200</v>
      </c>
      <c r="F47" s="30">
        <v>0.33</v>
      </c>
      <c r="G47" s="30"/>
      <c r="H47" s="30">
        <v>22.66</v>
      </c>
      <c r="I47" s="30">
        <v>91.98</v>
      </c>
      <c r="J47" s="30">
        <v>0.02</v>
      </c>
      <c r="K47" s="30">
        <v>5.6</v>
      </c>
      <c r="L47" s="30"/>
      <c r="M47" s="30">
        <v>0.11</v>
      </c>
      <c r="N47" s="30">
        <v>9.41</v>
      </c>
      <c r="O47" s="30">
        <v>6.16</v>
      </c>
      <c r="P47" s="30">
        <v>5.04</v>
      </c>
      <c r="Q47" s="30">
        <v>1.28</v>
      </c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x14ac:dyDescent="0.25">
      <c r="A48" s="28"/>
      <c r="B48" s="27"/>
      <c r="C48" s="24" t="s">
        <v>105</v>
      </c>
      <c r="D48" s="25">
        <v>20</v>
      </c>
      <c r="E48" s="25">
        <v>20</v>
      </c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x14ac:dyDescent="0.25">
      <c r="A49" s="28"/>
      <c r="B49" s="27"/>
      <c r="C49" s="24" t="s">
        <v>34</v>
      </c>
      <c r="D49" s="25">
        <v>20</v>
      </c>
      <c r="E49" s="25">
        <v>20</v>
      </c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x14ac:dyDescent="0.25">
      <c r="A50" s="28"/>
      <c r="B50" s="27"/>
      <c r="C50" s="24" t="s">
        <v>106</v>
      </c>
      <c r="D50" s="25">
        <v>0.2</v>
      </c>
      <c r="E50" s="25">
        <v>0.2</v>
      </c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x14ac:dyDescent="0.25">
      <c r="A51" s="28">
        <v>10</v>
      </c>
      <c r="B51" s="30"/>
      <c r="C51" s="28" t="s">
        <v>35</v>
      </c>
      <c r="D51" s="29">
        <v>60</v>
      </c>
      <c r="E51" s="29">
        <v>60</v>
      </c>
      <c r="F51" s="30">
        <v>3.72</v>
      </c>
      <c r="G51" s="30">
        <v>0.66</v>
      </c>
      <c r="H51" s="30">
        <v>27.48</v>
      </c>
      <c r="I51" s="30">
        <v>130.80000000000001</v>
      </c>
      <c r="J51" s="30">
        <v>9.6000000000000002E-2</v>
      </c>
      <c r="K51" s="30">
        <v>0.24</v>
      </c>
      <c r="L51" s="30">
        <v>0</v>
      </c>
      <c r="M51" s="30">
        <v>1.25</v>
      </c>
      <c r="N51" s="30">
        <v>180</v>
      </c>
      <c r="O51" s="30">
        <v>18</v>
      </c>
      <c r="P51" s="30">
        <v>1.8</v>
      </c>
      <c r="Q51" s="30">
        <v>1.82</v>
      </c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x14ac:dyDescent="0.25">
      <c r="A52" s="28">
        <v>11</v>
      </c>
      <c r="B52" s="30"/>
      <c r="C52" s="33" t="s">
        <v>72</v>
      </c>
      <c r="D52" s="29">
        <v>100</v>
      </c>
      <c r="E52" s="29">
        <v>100</v>
      </c>
      <c r="F52" s="34">
        <v>8</v>
      </c>
      <c r="G52" s="30">
        <v>1</v>
      </c>
      <c r="H52" s="34">
        <v>49.8</v>
      </c>
      <c r="I52" s="30">
        <v>240.2</v>
      </c>
      <c r="J52" s="34">
        <v>0.06</v>
      </c>
      <c r="K52" s="34"/>
      <c r="L52" s="30"/>
      <c r="M52" s="30">
        <v>0.52</v>
      </c>
      <c r="N52" s="30">
        <v>9.1999999999999993</v>
      </c>
      <c r="O52" s="30">
        <v>33.6</v>
      </c>
      <c r="P52" s="30">
        <v>13.2</v>
      </c>
      <c r="Q52" s="30">
        <v>0.72</v>
      </c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x14ac:dyDescent="0.25">
      <c r="A53" s="28"/>
      <c r="B53" s="30"/>
      <c r="C53" s="33" t="s">
        <v>45</v>
      </c>
      <c r="D53" s="29"/>
      <c r="E53" s="29"/>
      <c r="F53" s="34">
        <f>SUM(F23:F52)</f>
        <v>37.339999999999996</v>
      </c>
      <c r="G53" s="34">
        <f t="shared" ref="G53:Q53" si="1">SUM(G23:G52)</f>
        <v>32.539999999999992</v>
      </c>
      <c r="H53" s="34">
        <f t="shared" si="1"/>
        <v>189.21999999999997</v>
      </c>
      <c r="I53" s="34">
        <f t="shared" si="1"/>
        <v>1207.3</v>
      </c>
      <c r="J53" s="34">
        <f t="shared" si="1"/>
        <v>0.52100000000000013</v>
      </c>
      <c r="K53" s="34">
        <f t="shared" si="1"/>
        <v>18.145</v>
      </c>
      <c r="L53" s="34">
        <f t="shared" si="1"/>
        <v>0.41499999999999998</v>
      </c>
      <c r="M53" s="34">
        <f t="shared" si="1"/>
        <v>3.7150000000000003</v>
      </c>
      <c r="N53" s="34">
        <f t="shared" si="1"/>
        <v>283.5</v>
      </c>
      <c r="O53" s="34">
        <f t="shared" si="1"/>
        <v>468.12</v>
      </c>
      <c r="P53" s="34">
        <f t="shared" si="1"/>
        <v>123.51</v>
      </c>
      <c r="Q53" s="34">
        <f t="shared" si="1"/>
        <v>9.01</v>
      </c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x14ac:dyDescent="0.25">
      <c r="A54" s="5"/>
      <c r="B54" s="5"/>
      <c r="C54" s="31" t="s">
        <v>73</v>
      </c>
      <c r="D54" s="31"/>
      <c r="E54" s="31"/>
      <c r="F54" s="39">
        <f>F53+F21</f>
        <v>55.319999999999993</v>
      </c>
      <c r="G54" s="39">
        <f t="shared" ref="G54:Q54" si="2">G53+G21</f>
        <v>52.649999999999991</v>
      </c>
      <c r="H54" s="39">
        <f t="shared" si="2"/>
        <v>294.26</v>
      </c>
      <c r="I54" s="39">
        <f t="shared" si="2"/>
        <v>1880.87</v>
      </c>
      <c r="J54" s="39">
        <f t="shared" si="2"/>
        <v>0.84500000000000008</v>
      </c>
      <c r="K54" s="39">
        <f t="shared" si="2"/>
        <v>19.875</v>
      </c>
      <c r="L54" s="39">
        <f t="shared" si="2"/>
        <v>0.52500000000000002</v>
      </c>
      <c r="M54" s="39">
        <f t="shared" si="2"/>
        <v>4.9770000000000003</v>
      </c>
      <c r="N54" s="39">
        <f t="shared" si="2"/>
        <v>639.83999999999992</v>
      </c>
      <c r="O54" s="39">
        <f t="shared" si="2"/>
        <v>798.2</v>
      </c>
      <c r="P54" s="39">
        <f t="shared" si="2"/>
        <v>209.53</v>
      </c>
      <c r="Q54" s="39">
        <f t="shared" si="2"/>
        <v>12.61</v>
      </c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</sheetData>
  <mergeCells count="9">
    <mergeCell ref="N2:P2"/>
    <mergeCell ref="A4:Q4"/>
    <mergeCell ref="A5:Q5"/>
    <mergeCell ref="A2:A3"/>
    <mergeCell ref="B2:B3"/>
    <mergeCell ref="C2:C3"/>
    <mergeCell ref="F2:H2"/>
    <mergeCell ref="I2:I3"/>
    <mergeCell ref="J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5"/>
  <sheetViews>
    <sheetView workbookViewId="0">
      <selection activeCell="C10" sqref="C10:C11"/>
    </sheetView>
  </sheetViews>
  <sheetFormatPr defaultRowHeight="15" x14ac:dyDescent="0.25"/>
  <cols>
    <col min="1" max="1" width="7.28515625" customWidth="1"/>
    <col min="2" max="2" width="10.28515625" customWidth="1"/>
    <col min="3" max="3" width="19.85546875" customWidth="1"/>
    <col min="4" max="5" width="8.7109375" customWidth="1"/>
    <col min="6" max="6" width="6.7109375" customWidth="1"/>
    <col min="7" max="7" width="7.140625" customWidth="1"/>
    <col min="8" max="8" width="6.7109375" customWidth="1"/>
    <col min="9" max="9" width="7.7109375" customWidth="1"/>
    <col min="10" max="15" width="6.7109375" customWidth="1"/>
    <col min="16" max="16" width="7.140625" customWidth="1"/>
    <col min="17" max="17" width="6.7109375" customWidth="1"/>
  </cols>
  <sheetData>
    <row r="1" spans="1:28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54" customHeight="1" x14ac:dyDescent="0.25">
      <c r="A2" s="2" t="s">
        <v>0</v>
      </c>
      <c r="B2" s="3" t="s">
        <v>1</v>
      </c>
      <c r="C2" s="4" t="s">
        <v>2</v>
      </c>
      <c r="D2" s="5"/>
      <c r="E2" s="5"/>
      <c r="F2" s="6" t="s">
        <v>3</v>
      </c>
      <c r="G2" s="6"/>
      <c r="H2" s="6"/>
      <c r="I2" s="7" t="s">
        <v>4</v>
      </c>
      <c r="J2" s="6" t="s">
        <v>5</v>
      </c>
      <c r="K2" s="6"/>
      <c r="L2" s="6"/>
      <c r="M2" s="6"/>
      <c r="N2" s="8" t="s">
        <v>6</v>
      </c>
      <c r="O2" s="9"/>
      <c r="P2" s="9"/>
      <c r="Q2" s="10" t="s">
        <v>7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90" x14ac:dyDescent="0.25">
      <c r="A3" s="2"/>
      <c r="B3" s="11"/>
      <c r="C3" s="4"/>
      <c r="D3" s="12" t="s">
        <v>8</v>
      </c>
      <c r="E3" s="12" t="s">
        <v>107</v>
      </c>
      <c r="F3" s="13" t="s">
        <v>10</v>
      </c>
      <c r="G3" s="13" t="s">
        <v>11</v>
      </c>
      <c r="H3" s="13" t="s">
        <v>12</v>
      </c>
      <c r="I3" s="7"/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4" t="s">
        <v>18</v>
      </c>
      <c r="P3" s="14" t="s">
        <v>19</v>
      </c>
      <c r="Q3" s="14" t="s">
        <v>20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x14ac:dyDescent="0.25">
      <c r="A4" s="15" t="s">
        <v>108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x14ac:dyDescent="0.25">
      <c r="A5" s="16" t="s">
        <v>22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9.25" x14ac:dyDescent="0.25">
      <c r="A6" s="28">
        <v>1</v>
      </c>
      <c r="B6" s="27" t="s">
        <v>109</v>
      </c>
      <c r="C6" s="33" t="s">
        <v>110</v>
      </c>
      <c r="D6" s="29">
        <v>205</v>
      </c>
      <c r="E6" s="29">
        <v>205</v>
      </c>
      <c r="F6" s="30">
        <v>7.24</v>
      </c>
      <c r="G6" s="30">
        <v>7.21</v>
      </c>
      <c r="H6" s="43">
        <v>40.74</v>
      </c>
      <c r="I6" s="43">
        <v>256.81</v>
      </c>
      <c r="J6" s="43">
        <v>0.09</v>
      </c>
      <c r="K6" s="30">
        <v>1.38</v>
      </c>
      <c r="L6" s="30">
        <v>0.05</v>
      </c>
      <c r="M6" s="30">
        <v>0.52</v>
      </c>
      <c r="N6" s="30">
        <v>134.75</v>
      </c>
      <c r="O6" s="30">
        <v>123.25</v>
      </c>
      <c r="P6" s="30">
        <v>20.45</v>
      </c>
      <c r="Q6" s="30">
        <v>0.44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x14ac:dyDescent="0.25">
      <c r="A7" s="31"/>
      <c r="B7" s="30"/>
      <c r="C7" s="24" t="s">
        <v>111</v>
      </c>
      <c r="D7" s="25">
        <v>31</v>
      </c>
      <c r="E7" s="25">
        <v>31</v>
      </c>
      <c r="F7" s="30"/>
      <c r="G7" s="30"/>
      <c r="H7" s="43"/>
      <c r="I7" s="43"/>
      <c r="J7" s="43"/>
      <c r="K7" s="30"/>
      <c r="L7" s="30"/>
      <c r="M7" s="30"/>
      <c r="N7" s="30"/>
      <c r="O7" s="30"/>
      <c r="P7" s="30"/>
      <c r="Q7" s="30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x14ac:dyDescent="0.25">
      <c r="A8" s="31"/>
      <c r="B8" s="30"/>
      <c r="C8" s="24" t="s">
        <v>27</v>
      </c>
      <c r="D8" s="25">
        <v>106</v>
      </c>
      <c r="E8" s="25">
        <v>106</v>
      </c>
      <c r="F8" s="30"/>
      <c r="G8" s="30"/>
      <c r="H8" s="43"/>
      <c r="I8" s="43"/>
      <c r="J8" s="43"/>
      <c r="K8" s="30"/>
      <c r="L8" s="30"/>
      <c r="M8" s="30"/>
      <c r="N8" s="30"/>
      <c r="O8" s="30"/>
      <c r="P8" s="30"/>
      <c r="Q8" s="30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x14ac:dyDescent="0.25">
      <c r="A9" s="31"/>
      <c r="B9" s="30"/>
      <c r="C9" s="24" t="s">
        <v>34</v>
      </c>
      <c r="D9" s="25">
        <v>5</v>
      </c>
      <c r="E9" s="25">
        <v>5</v>
      </c>
      <c r="F9" s="30"/>
      <c r="G9" s="30"/>
      <c r="H9" s="43"/>
      <c r="I9" s="43"/>
      <c r="J9" s="43"/>
      <c r="K9" s="30"/>
      <c r="L9" s="30"/>
      <c r="M9" s="30"/>
      <c r="N9" s="30"/>
      <c r="O9" s="30"/>
      <c r="P9" s="30"/>
      <c r="Q9" s="30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x14ac:dyDescent="0.25">
      <c r="A10" s="31"/>
      <c r="B10" s="30"/>
      <c r="C10" s="24" t="s">
        <v>98</v>
      </c>
      <c r="D10" s="25">
        <v>5</v>
      </c>
      <c r="E10" s="25">
        <v>5</v>
      </c>
      <c r="F10" s="30"/>
      <c r="G10" s="30"/>
      <c r="H10" s="43"/>
      <c r="I10" s="43"/>
      <c r="J10" s="43"/>
      <c r="K10" s="30"/>
      <c r="L10" s="30"/>
      <c r="M10" s="30"/>
      <c r="N10" s="30"/>
      <c r="O10" s="30"/>
      <c r="P10" s="30"/>
      <c r="Q10" s="30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x14ac:dyDescent="0.25">
      <c r="A11" s="31"/>
      <c r="B11" s="30"/>
      <c r="C11" s="24" t="s">
        <v>41</v>
      </c>
      <c r="D11" s="25">
        <v>1</v>
      </c>
      <c r="E11" s="25">
        <v>1</v>
      </c>
      <c r="F11" s="30"/>
      <c r="G11" s="30"/>
      <c r="H11" s="43"/>
      <c r="I11" s="43"/>
      <c r="J11" s="43"/>
      <c r="K11" s="30"/>
      <c r="L11" s="30"/>
      <c r="M11" s="30"/>
      <c r="N11" s="30"/>
      <c r="O11" s="30"/>
      <c r="P11" s="30"/>
      <c r="Q11" s="30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x14ac:dyDescent="0.25">
      <c r="A12" s="28">
        <v>2</v>
      </c>
      <c r="B12" s="27" t="s">
        <v>31</v>
      </c>
      <c r="C12" s="28" t="s">
        <v>32</v>
      </c>
      <c r="D12" s="29">
        <v>200</v>
      </c>
      <c r="E12" s="29">
        <v>200</v>
      </c>
      <c r="F12" s="30">
        <v>2.79</v>
      </c>
      <c r="G12" s="30">
        <v>2.5499999999999998</v>
      </c>
      <c r="H12" s="43">
        <v>13.27</v>
      </c>
      <c r="I12" s="43">
        <v>87.25</v>
      </c>
      <c r="J12" s="43">
        <v>0.03</v>
      </c>
      <c r="K12" s="30">
        <v>1.04</v>
      </c>
      <c r="L12" s="30">
        <v>0.02</v>
      </c>
      <c r="M12" s="30"/>
      <c r="N12" s="30">
        <v>98.79</v>
      </c>
      <c r="O12" s="30">
        <v>73.599999999999994</v>
      </c>
      <c r="P12" s="30">
        <v>12.4</v>
      </c>
      <c r="Q12" s="30">
        <v>0.28000000000000003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x14ac:dyDescent="0.25">
      <c r="A13" s="31"/>
      <c r="B13" s="30"/>
      <c r="C13" s="31" t="s">
        <v>112</v>
      </c>
      <c r="D13" s="25">
        <v>1</v>
      </c>
      <c r="E13" s="25">
        <v>1</v>
      </c>
      <c r="F13" s="30"/>
      <c r="G13" s="30"/>
      <c r="H13" s="43"/>
      <c r="I13" s="43"/>
      <c r="J13" s="43"/>
      <c r="K13" s="30"/>
      <c r="L13" s="30"/>
      <c r="M13" s="30"/>
      <c r="N13" s="30"/>
      <c r="O13" s="30"/>
      <c r="P13" s="30"/>
      <c r="Q13" s="30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x14ac:dyDescent="0.25">
      <c r="A14" s="31"/>
      <c r="B14" s="30"/>
      <c r="C14" s="31" t="s">
        <v>34</v>
      </c>
      <c r="D14" s="25">
        <v>13</v>
      </c>
      <c r="E14" s="25">
        <v>13</v>
      </c>
      <c r="F14" s="30"/>
      <c r="G14" s="30"/>
      <c r="H14" s="43"/>
      <c r="I14" s="43"/>
      <c r="J14" s="43"/>
      <c r="K14" s="30"/>
      <c r="L14" s="30"/>
      <c r="M14" s="30"/>
      <c r="N14" s="30"/>
      <c r="O14" s="30"/>
      <c r="P14" s="30"/>
      <c r="Q14" s="30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x14ac:dyDescent="0.25">
      <c r="A15" s="31"/>
      <c r="B15" s="30"/>
      <c r="C15" s="31" t="s">
        <v>27</v>
      </c>
      <c r="D15" s="25">
        <v>80</v>
      </c>
      <c r="E15" s="25">
        <v>80</v>
      </c>
      <c r="F15" s="30"/>
      <c r="G15" s="30"/>
      <c r="H15" s="43"/>
      <c r="I15" s="43"/>
      <c r="J15" s="43"/>
      <c r="K15" s="30"/>
      <c r="L15" s="30"/>
      <c r="M15" s="30"/>
      <c r="N15" s="30"/>
      <c r="O15" s="30"/>
      <c r="P15" s="30"/>
      <c r="Q15" s="30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x14ac:dyDescent="0.25">
      <c r="A16" s="28">
        <v>3</v>
      </c>
      <c r="B16" s="27" t="s">
        <v>113</v>
      </c>
      <c r="C16" s="33" t="s">
        <v>114</v>
      </c>
      <c r="D16" s="29">
        <v>30</v>
      </c>
      <c r="E16" s="29">
        <v>30</v>
      </c>
      <c r="F16" s="30">
        <v>6.96</v>
      </c>
      <c r="G16" s="30">
        <v>8.85</v>
      </c>
      <c r="H16" s="43"/>
      <c r="I16" s="43">
        <v>109.2</v>
      </c>
      <c r="J16" s="43">
        <v>0.01</v>
      </c>
      <c r="K16" s="30">
        <v>0.18</v>
      </c>
      <c r="L16" s="30">
        <v>0.05</v>
      </c>
      <c r="M16" s="30">
        <v>0.12</v>
      </c>
      <c r="N16" s="30">
        <v>210</v>
      </c>
      <c r="O16" s="30">
        <v>210</v>
      </c>
      <c r="P16" s="30">
        <v>9.8000000000000007</v>
      </c>
      <c r="Q16" s="30">
        <v>0.24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x14ac:dyDescent="0.25">
      <c r="A17" s="31"/>
      <c r="B17" s="30"/>
      <c r="C17" s="24" t="s">
        <v>115</v>
      </c>
      <c r="D17" s="25">
        <v>31.5</v>
      </c>
      <c r="E17" s="25">
        <v>30</v>
      </c>
      <c r="F17" s="30"/>
      <c r="G17" s="30"/>
      <c r="H17" s="43"/>
      <c r="I17" s="43"/>
      <c r="J17" s="43"/>
      <c r="K17" s="30"/>
      <c r="L17" s="30"/>
      <c r="M17" s="30"/>
      <c r="N17" s="30"/>
      <c r="O17" s="30"/>
      <c r="P17" s="30"/>
      <c r="Q17" s="30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x14ac:dyDescent="0.25">
      <c r="A18" s="31"/>
      <c r="B18" s="30"/>
      <c r="C18" s="28" t="s">
        <v>35</v>
      </c>
      <c r="D18" s="29">
        <v>30</v>
      </c>
      <c r="E18" s="29">
        <v>30</v>
      </c>
      <c r="F18" s="30">
        <v>1.86</v>
      </c>
      <c r="G18" s="30">
        <v>0.33</v>
      </c>
      <c r="H18" s="30">
        <v>13.74</v>
      </c>
      <c r="I18" s="30">
        <v>65.400000000000006</v>
      </c>
      <c r="J18" s="30">
        <v>4.8000000000000001E-2</v>
      </c>
      <c r="K18" s="30">
        <v>0.12</v>
      </c>
      <c r="L18" s="30">
        <v>0</v>
      </c>
      <c r="M18" s="30">
        <v>0.63</v>
      </c>
      <c r="N18" s="30">
        <v>90</v>
      </c>
      <c r="O18" s="30">
        <v>9</v>
      </c>
      <c r="P18" s="30">
        <v>0.9</v>
      </c>
      <c r="Q18" s="30">
        <v>0.91</v>
      </c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x14ac:dyDescent="0.25">
      <c r="A19" s="28">
        <v>4</v>
      </c>
      <c r="B19" s="27"/>
      <c r="C19" s="33" t="s">
        <v>72</v>
      </c>
      <c r="D19" s="29">
        <v>60</v>
      </c>
      <c r="E19" s="29">
        <v>60</v>
      </c>
      <c r="F19" s="34">
        <v>4.8</v>
      </c>
      <c r="G19" s="30">
        <v>0.6</v>
      </c>
      <c r="H19" s="34">
        <v>29.88</v>
      </c>
      <c r="I19" s="30">
        <v>144.1</v>
      </c>
      <c r="J19" s="34">
        <v>3.5999999999999997E-2</v>
      </c>
      <c r="K19" s="34"/>
      <c r="L19" s="30"/>
      <c r="M19" s="30">
        <v>0.312</v>
      </c>
      <c r="N19" s="30">
        <v>5.52</v>
      </c>
      <c r="O19" s="30">
        <v>20.16</v>
      </c>
      <c r="P19" s="30">
        <v>7.92</v>
      </c>
      <c r="Q19" s="30">
        <v>0.43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x14ac:dyDescent="0.25">
      <c r="A20" s="44"/>
      <c r="B20" s="45"/>
      <c r="C20" s="46" t="s">
        <v>45</v>
      </c>
      <c r="D20" s="47"/>
      <c r="E20" s="47"/>
      <c r="F20" s="48">
        <f>SUM(F6:F19)</f>
        <v>23.650000000000002</v>
      </c>
      <c r="G20" s="48">
        <f t="shared" ref="G20:Q20" si="0">SUM(G6:G19)</f>
        <v>19.54</v>
      </c>
      <c r="H20" s="49">
        <f t="shared" si="0"/>
        <v>97.63</v>
      </c>
      <c r="I20" s="49">
        <f t="shared" si="0"/>
        <v>662.76</v>
      </c>
      <c r="J20" s="49">
        <f t="shared" si="0"/>
        <v>0.214</v>
      </c>
      <c r="K20" s="48">
        <f t="shared" si="0"/>
        <v>2.72</v>
      </c>
      <c r="L20" s="48">
        <f t="shared" si="0"/>
        <v>0.12000000000000001</v>
      </c>
      <c r="M20" s="48">
        <f t="shared" si="0"/>
        <v>1.5820000000000001</v>
      </c>
      <c r="N20" s="48">
        <f t="shared" si="0"/>
        <v>539.05999999999995</v>
      </c>
      <c r="O20" s="48">
        <f t="shared" si="0"/>
        <v>436.01000000000005</v>
      </c>
      <c r="P20" s="48">
        <f t="shared" si="0"/>
        <v>51.470000000000006</v>
      </c>
      <c r="Q20" s="48">
        <f t="shared" si="0"/>
        <v>2.3000000000000003</v>
      </c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x14ac:dyDescent="0.25">
      <c r="A21" s="40" t="s">
        <v>46</v>
      </c>
      <c r="B21" s="41"/>
      <c r="C21" s="41"/>
      <c r="D21" s="41"/>
      <c r="E21" s="41"/>
      <c r="F21" s="41"/>
      <c r="G21" s="41"/>
      <c r="H21" s="50"/>
      <c r="I21" s="50"/>
      <c r="J21" s="50"/>
      <c r="K21" s="41"/>
      <c r="L21" s="41"/>
      <c r="M21" s="41"/>
      <c r="N21" s="41"/>
      <c r="O21" s="41"/>
      <c r="P21" s="41"/>
      <c r="Q21" s="42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29.25" x14ac:dyDescent="0.25">
      <c r="A22" s="28">
        <v>5</v>
      </c>
      <c r="B22" s="27" t="s">
        <v>116</v>
      </c>
      <c r="C22" s="33" t="s">
        <v>117</v>
      </c>
      <c r="D22" s="29">
        <v>300</v>
      </c>
      <c r="E22" s="29">
        <v>300</v>
      </c>
      <c r="F22" s="30">
        <v>6.04</v>
      </c>
      <c r="G22" s="30">
        <v>13.56</v>
      </c>
      <c r="H22" s="43">
        <v>38.86</v>
      </c>
      <c r="I22" s="43">
        <v>179.52</v>
      </c>
      <c r="J22" s="43">
        <v>0.17</v>
      </c>
      <c r="K22" s="30">
        <v>11.77</v>
      </c>
      <c r="L22" s="30">
        <v>0.25</v>
      </c>
      <c r="M22" s="30">
        <v>2.9</v>
      </c>
      <c r="N22" s="30">
        <v>36.119999999999997</v>
      </c>
      <c r="O22" s="30">
        <v>102.96</v>
      </c>
      <c r="P22" s="30">
        <v>40.08</v>
      </c>
      <c r="Q22" s="30">
        <v>1.39</v>
      </c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x14ac:dyDescent="0.25">
      <c r="A23" s="31"/>
      <c r="B23" s="27"/>
      <c r="C23" s="24" t="s">
        <v>49</v>
      </c>
      <c r="D23" s="25">
        <v>120</v>
      </c>
      <c r="E23" s="25">
        <v>90</v>
      </c>
      <c r="F23" s="30"/>
      <c r="G23" s="30"/>
      <c r="H23" s="43"/>
      <c r="I23" s="43"/>
      <c r="J23" s="43"/>
      <c r="K23" s="30"/>
      <c r="L23" s="30"/>
      <c r="M23" s="30"/>
      <c r="N23" s="30"/>
      <c r="O23" s="30"/>
      <c r="P23" s="30"/>
      <c r="Q23" s="30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x14ac:dyDescent="0.25">
      <c r="A24" s="31"/>
      <c r="B24" s="27"/>
      <c r="C24" s="24" t="s">
        <v>118</v>
      </c>
      <c r="D24" s="25">
        <v>6</v>
      </c>
      <c r="E24" s="25">
        <v>6</v>
      </c>
      <c r="F24" s="30"/>
      <c r="G24" s="30"/>
      <c r="H24" s="43"/>
      <c r="I24" s="43"/>
      <c r="J24" s="43"/>
      <c r="K24" s="30"/>
      <c r="L24" s="30"/>
      <c r="M24" s="30"/>
      <c r="N24" s="30"/>
      <c r="O24" s="30"/>
      <c r="P24" s="30"/>
      <c r="Q24" s="30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x14ac:dyDescent="0.25">
      <c r="A25" s="31"/>
      <c r="B25" s="27"/>
      <c r="C25" s="24" t="s">
        <v>50</v>
      </c>
      <c r="D25" s="25">
        <v>15</v>
      </c>
      <c r="E25" s="25">
        <v>12</v>
      </c>
      <c r="F25" s="30"/>
      <c r="G25" s="30"/>
      <c r="H25" s="43"/>
      <c r="I25" s="43"/>
      <c r="J25" s="43"/>
      <c r="K25" s="30"/>
      <c r="L25" s="30"/>
      <c r="M25" s="30"/>
      <c r="N25" s="30"/>
      <c r="O25" s="30"/>
      <c r="P25" s="30"/>
      <c r="Q25" s="30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x14ac:dyDescent="0.25">
      <c r="A26" s="31"/>
      <c r="B26" s="27"/>
      <c r="C26" s="24" t="s">
        <v>91</v>
      </c>
      <c r="D26" s="25">
        <v>7.5</v>
      </c>
      <c r="E26" s="25">
        <v>6</v>
      </c>
      <c r="F26" s="30"/>
      <c r="G26" s="30"/>
      <c r="H26" s="43"/>
      <c r="I26" s="43"/>
      <c r="J26" s="43"/>
      <c r="K26" s="30"/>
      <c r="L26" s="30"/>
      <c r="M26" s="30"/>
      <c r="N26" s="30"/>
      <c r="O26" s="30"/>
      <c r="P26" s="30"/>
      <c r="Q26" s="30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x14ac:dyDescent="0.25">
      <c r="A27" s="31"/>
      <c r="B27" s="27"/>
      <c r="C27" s="24" t="s">
        <v>119</v>
      </c>
      <c r="D27" s="25">
        <v>24.6</v>
      </c>
      <c r="E27" s="25">
        <v>18</v>
      </c>
      <c r="F27" s="30"/>
      <c r="G27" s="30"/>
      <c r="H27" s="43"/>
      <c r="I27" s="43"/>
      <c r="J27" s="43"/>
      <c r="K27" s="30"/>
      <c r="L27" s="30"/>
      <c r="M27" s="30"/>
      <c r="N27" s="30"/>
      <c r="O27" s="30"/>
      <c r="P27" s="30"/>
      <c r="Q27" s="30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x14ac:dyDescent="0.25">
      <c r="A28" s="31"/>
      <c r="B28" s="27"/>
      <c r="C28" s="24" t="s">
        <v>39</v>
      </c>
      <c r="D28" s="25">
        <v>6</v>
      </c>
      <c r="E28" s="25">
        <v>6</v>
      </c>
      <c r="F28" s="30"/>
      <c r="G28" s="30"/>
      <c r="H28" s="43"/>
      <c r="I28" s="43"/>
      <c r="J28" s="43"/>
      <c r="K28" s="30"/>
      <c r="L28" s="30"/>
      <c r="M28" s="30"/>
      <c r="N28" s="30"/>
      <c r="O28" s="30"/>
      <c r="P28" s="30"/>
      <c r="Q28" s="30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x14ac:dyDescent="0.25">
      <c r="A29" s="31"/>
      <c r="B29" s="27"/>
      <c r="C29" s="24" t="s">
        <v>62</v>
      </c>
      <c r="D29" s="25">
        <v>12</v>
      </c>
      <c r="E29" s="25">
        <v>12</v>
      </c>
      <c r="F29" s="30"/>
      <c r="G29" s="30"/>
      <c r="H29" s="43"/>
      <c r="I29" s="43"/>
      <c r="J29" s="43"/>
      <c r="K29" s="30"/>
      <c r="L29" s="30"/>
      <c r="M29" s="30"/>
      <c r="N29" s="30"/>
      <c r="O29" s="30"/>
      <c r="P29" s="30"/>
      <c r="Q29" s="30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x14ac:dyDescent="0.25">
      <c r="A30" s="31"/>
      <c r="B30" s="27"/>
      <c r="C30" s="24" t="s">
        <v>41</v>
      </c>
      <c r="D30" s="25">
        <v>6</v>
      </c>
      <c r="E30" s="25">
        <v>6</v>
      </c>
      <c r="F30" s="30"/>
      <c r="G30" s="30"/>
      <c r="H30" s="43"/>
      <c r="I30" s="43"/>
      <c r="J30" s="43"/>
      <c r="K30" s="30"/>
      <c r="L30" s="30"/>
      <c r="M30" s="30"/>
      <c r="N30" s="30"/>
      <c r="O30" s="30"/>
      <c r="P30" s="30"/>
      <c r="Q30" s="30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x14ac:dyDescent="0.25">
      <c r="A31" s="31"/>
      <c r="B31" s="27"/>
      <c r="C31" s="24" t="s">
        <v>55</v>
      </c>
      <c r="D31" s="25">
        <v>0.01</v>
      </c>
      <c r="E31" s="25">
        <v>0.01</v>
      </c>
      <c r="F31" s="30"/>
      <c r="G31" s="30"/>
      <c r="H31" s="43"/>
      <c r="I31" s="43"/>
      <c r="J31" s="43"/>
      <c r="K31" s="30"/>
      <c r="L31" s="30"/>
      <c r="M31" s="30"/>
      <c r="N31" s="30"/>
      <c r="O31" s="30"/>
      <c r="P31" s="30"/>
      <c r="Q31" s="30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29.25" x14ac:dyDescent="0.25">
      <c r="A32" s="28">
        <v>6</v>
      </c>
      <c r="B32" s="27" t="s">
        <v>120</v>
      </c>
      <c r="C32" s="33" t="s">
        <v>121</v>
      </c>
      <c r="D32" s="29">
        <v>250</v>
      </c>
      <c r="E32" s="29">
        <v>250</v>
      </c>
      <c r="F32" s="30">
        <v>18.760000000000002</v>
      </c>
      <c r="G32" s="30">
        <v>19.12</v>
      </c>
      <c r="H32" s="43">
        <v>14.08</v>
      </c>
      <c r="I32" s="43">
        <v>242.76</v>
      </c>
      <c r="J32" s="43">
        <v>0.08</v>
      </c>
      <c r="K32" s="30">
        <v>20.2</v>
      </c>
      <c r="L32" s="30">
        <v>0.06</v>
      </c>
      <c r="M32" s="30">
        <v>0.5</v>
      </c>
      <c r="N32" s="30">
        <v>51.7</v>
      </c>
      <c r="O32" s="30">
        <v>149.62</v>
      </c>
      <c r="P32" s="30">
        <v>30.1</v>
      </c>
      <c r="Q32" s="30">
        <v>2.1800000000000002</v>
      </c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x14ac:dyDescent="0.25">
      <c r="A33" s="28"/>
      <c r="B33" s="27"/>
      <c r="C33" s="24" t="s">
        <v>65</v>
      </c>
      <c r="D33" s="25">
        <v>186.3</v>
      </c>
      <c r="E33" s="25">
        <v>148.5</v>
      </c>
      <c r="F33" s="30"/>
      <c r="G33" s="30"/>
      <c r="H33" s="43"/>
      <c r="I33" s="43"/>
      <c r="J33" s="43"/>
      <c r="K33" s="30"/>
      <c r="L33" s="30"/>
      <c r="M33" s="30"/>
      <c r="N33" s="30"/>
      <c r="O33" s="30"/>
      <c r="P33" s="30"/>
      <c r="Q33" s="30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x14ac:dyDescent="0.25">
      <c r="A34" s="28"/>
      <c r="B34" s="27"/>
      <c r="C34" s="24" t="s">
        <v>122</v>
      </c>
      <c r="D34" s="25">
        <v>78</v>
      </c>
      <c r="E34" s="25">
        <v>78</v>
      </c>
      <c r="F34" s="30"/>
      <c r="G34" s="30"/>
      <c r="H34" s="43"/>
      <c r="I34" s="43"/>
      <c r="J34" s="43"/>
      <c r="K34" s="30"/>
      <c r="L34" s="30"/>
      <c r="M34" s="30"/>
      <c r="N34" s="30"/>
      <c r="O34" s="30"/>
      <c r="P34" s="30"/>
      <c r="Q34" s="30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x14ac:dyDescent="0.25">
      <c r="A35" s="28"/>
      <c r="B35" s="27"/>
      <c r="C35" s="24" t="s">
        <v>123</v>
      </c>
      <c r="D35" s="25">
        <v>11.4</v>
      </c>
      <c r="E35" s="25">
        <v>11.4</v>
      </c>
      <c r="F35" s="30"/>
      <c r="G35" s="30"/>
      <c r="H35" s="43"/>
      <c r="I35" s="43"/>
      <c r="J35" s="43"/>
      <c r="K35" s="30"/>
      <c r="L35" s="30"/>
      <c r="M35" s="30"/>
      <c r="N35" s="30"/>
      <c r="O35" s="30"/>
      <c r="P35" s="30"/>
      <c r="Q35" s="30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x14ac:dyDescent="0.25">
      <c r="A36" s="28"/>
      <c r="B36" s="27"/>
      <c r="C36" s="24" t="s">
        <v>51</v>
      </c>
      <c r="D36" s="25">
        <v>27.4</v>
      </c>
      <c r="E36" s="25">
        <v>22.86</v>
      </c>
      <c r="F36" s="30"/>
      <c r="G36" s="30"/>
      <c r="H36" s="43"/>
      <c r="I36" s="43"/>
      <c r="J36" s="43"/>
      <c r="K36" s="30"/>
      <c r="L36" s="30"/>
      <c r="M36" s="30"/>
      <c r="N36" s="30"/>
      <c r="O36" s="30"/>
      <c r="P36" s="30"/>
      <c r="Q36" s="30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x14ac:dyDescent="0.25">
      <c r="A37" s="28"/>
      <c r="B37" s="27"/>
      <c r="C37" s="24" t="s">
        <v>39</v>
      </c>
      <c r="D37" s="25">
        <v>8</v>
      </c>
      <c r="E37" s="25">
        <v>8</v>
      </c>
      <c r="F37" s="30"/>
      <c r="G37" s="30"/>
      <c r="H37" s="43"/>
      <c r="I37" s="43"/>
      <c r="J37" s="43"/>
      <c r="K37" s="30"/>
      <c r="L37" s="30"/>
      <c r="M37" s="30"/>
      <c r="N37" s="30"/>
      <c r="O37" s="30"/>
      <c r="P37" s="30"/>
      <c r="Q37" s="30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x14ac:dyDescent="0.25">
      <c r="A38" s="28"/>
      <c r="B38" s="27"/>
      <c r="C38" s="24" t="s">
        <v>40</v>
      </c>
      <c r="D38" s="25">
        <v>5.7</v>
      </c>
      <c r="E38" s="25">
        <v>5.7</v>
      </c>
      <c r="F38" s="30"/>
      <c r="G38" s="30"/>
      <c r="H38" s="43"/>
      <c r="I38" s="43"/>
      <c r="J38" s="43"/>
      <c r="K38" s="30"/>
      <c r="L38" s="30"/>
      <c r="M38" s="30"/>
      <c r="N38" s="30"/>
      <c r="O38" s="30"/>
      <c r="P38" s="30"/>
      <c r="Q38" s="30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x14ac:dyDescent="0.25">
      <c r="A39" s="28"/>
      <c r="B39" s="27"/>
      <c r="C39" s="24" t="s">
        <v>39</v>
      </c>
      <c r="D39" s="25">
        <v>3.4</v>
      </c>
      <c r="E39" s="25">
        <v>3.4</v>
      </c>
      <c r="F39" s="30"/>
      <c r="G39" s="30"/>
      <c r="H39" s="43"/>
      <c r="I39" s="43"/>
      <c r="J39" s="43"/>
      <c r="K39" s="30"/>
      <c r="L39" s="30"/>
      <c r="M39" s="30"/>
      <c r="N39" s="30"/>
      <c r="O39" s="30"/>
      <c r="P39" s="30"/>
      <c r="Q39" s="30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x14ac:dyDescent="0.25">
      <c r="A40" s="28"/>
      <c r="B40" s="27"/>
      <c r="C40" s="24" t="s">
        <v>51</v>
      </c>
      <c r="D40" s="25">
        <v>15</v>
      </c>
      <c r="E40" s="25">
        <v>13</v>
      </c>
      <c r="F40" s="30"/>
      <c r="G40" s="30"/>
      <c r="H40" s="43"/>
      <c r="I40" s="43"/>
      <c r="J40" s="43"/>
      <c r="K40" s="30"/>
      <c r="L40" s="30"/>
      <c r="M40" s="30"/>
      <c r="N40" s="30"/>
      <c r="O40" s="30"/>
      <c r="P40" s="30"/>
      <c r="Q40" s="30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x14ac:dyDescent="0.25">
      <c r="A41" s="28"/>
      <c r="B41" s="27"/>
      <c r="C41" s="24" t="s">
        <v>50</v>
      </c>
      <c r="D41" s="25">
        <v>16</v>
      </c>
      <c r="E41" s="25">
        <v>13</v>
      </c>
      <c r="F41" s="30"/>
      <c r="G41" s="30"/>
      <c r="H41" s="43"/>
      <c r="I41" s="43"/>
      <c r="J41" s="43"/>
      <c r="K41" s="30"/>
      <c r="L41" s="30"/>
      <c r="M41" s="30"/>
      <c r="N41" s="30"/>
      <c r="O41" s="30"/>
      <c r="P41" s="30"/>
      <c r="Q41" s="30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x14ac:dyDescent="0.25">
      <c r="A42" s="28"/>
      <c r="B42" s="27"/>
      <c r="C42" s="24" t="s">
        <v>124</v>
      </c>
      <c r="D42" s="25">
        <v>5.2</v>
      </c>
      <c r="E42" s="25">
        <v>5.2</v>
      </c>
      <c r="F42" s="30"/>
      <c r="G42" s="30"/>
      <c r="H42" s="43"/>
      <c r="I42" s="43"/>
      <c r="J42" s="43"/>
      <c r="K42" s="30"/>
      <c r="L42" s="30"/>
      <c r="M42" s="30"/>
      <c r="N42" s="30"/>
      <c r="O42" s="30"/>
      <c r="P42" s="30"/>
      <c r="Q42" s="30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x14ac:dyDescent="0.25">
      <c r="A43" s="31"/>
      <c r="B43" s="27"/>
      <c r="C43" s="24" t="s">
        <v>39</v>
      </c>
      <c r="D43" s="25">
        <v>7</v>
      </c>
      <c r="E43" s="25">
        <v>7</v>
      </c>
      <c r="F43" s="30"/>
      <c r="G43" s="30"/>
      <c r="H43" s="43"/>
      <c r="I43" s="43"/>
      <c r="J43" s="43"/>
      <c r="K43" s="30"/>
      <c r="L43" s="30"/>
      <c r="M43" s="30"/>
      <c r="N43" s="30"/>
      <c r="O43" s="30"/>
      <c r="P43" s="30"/>
      <c r="Q43" s="30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x14ac:dyDescent="0.25">
      <c r="A44" s="31"/>
      <c r="B44" s="27"/>
      <c r="C44" s="24" t="s">
        <v>62</v>
      </c>
      <c r="D44" s="25">
        <v>32</v>
      </c>
      <c r="E44" s="25">
        <v>32</v>
      </c>
      <c r="F44" s="30"/>
      <c r="G44" s="30"/>
      <c r="H44" s="43"/>
      <c r="I44" s="43"/>
      <c r="J44" s="43"/>
      <c r="K44" s="30"/>
      <c r="L44" s="30"/>
      <c r="M44" s="30"/>
      <c r="N44" s="30"/>
      <c r="O44" s="30"/>
      <c r="P44" s="30"/>
      <c r="Q44" s="30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x14ac:dyDescent="0.25">
      <c r="A45" s="31"/>
      <c r="B45" s="27"/>
      <c r="C45" s="24" t="s">
        <v>41</v>
      </c>
      <c r="D45" s="25">
        <v>4</v>
      </c>
      <c r="E45" s="25">
        <v>4</v>
      </c>
      <c r="F45" s="30"/>
      <c r="G45" s="30"/>
      <c r="H45" s="43"/>
      <c r="I45" s="43"/>
      <c r="J45" s="43"/>
      <c r="K45" s="30"/>
      <c r="L45" s="30"/>
      <c r="M45" s="30"/>
      <c r="N45" s="30"/>
      <c r="O45" s="30"/>
      <c r="P45" s="30"/>
      <c r="Q45" s="30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29.25" x14ac:dyDescent="0.25">
      <c r="A46" s="28">
        <v>7</v>
      </c>
      <c r="B46" s="27" t="s">
        <v>125</v>
      </c>
      <c r="C46" s="33" t="s">
        <v>126</v>
      </c>
      <c r="D46" s="29">
        <v>100</v>
      </c>
      <c r="E46" s="29">
        <v>100</v>
      </c>
      <c r="F46" s="30">
        <v>0.8</v>
      </c>
      <c r="G46" s="30">
        <v>0.1</v>
      </c>
      <c r="H46" s="43">
        <v>330</v>
      </c>
      <c r="I46" s="43">
        <v>14</v>
      </c>
      <c r="J46" s="43">
        <v>0.03</v>
      </c>
      <c r="K46" s="30">
        <v>10</v>
      </c>
      <c r="L46" s="30"/>
      <c r="M46" s="30">
        <v>0.04</v>
      </c>
      <c r="N46" s="30">
        <v>23</v>
      </c>
      <c r="O46" s="30">
        <v>14</v>
      </c>
      <c r="P46" s="30">
        <v>42</v>
      </c>
      <c r="Q46" s="30">
        <v>0.6</v>
      </c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30" x14ac:dyDescent="0.25">
      <c r="A47" s="28"/>
      <c r="B47" s="27"/>
      <c r="C47" s="24" t="s">
        <v>126</v>
      </c>
      <c r="D47" s="51">
        <v>108</v>
      </c>
      <c r="E47" s="51">
        <v>100</v>
      </c>
      <c r="F47" s="30"/>
      <c r="G47" s="30"/>
      <c r="H47" s="43"/>
      <c r="I47" s="43"/>
      <c r="J47" s="43"/>
      <c r="K47" s="30"/>
      <c r="L47" s="30"/>
      <c r="M47" s="30"/>
      <c r="N47" s="30"/>
      <c r="O47" s="30"/>
      <c r="P47" s="30"/>
      <c r="Q47" s="30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29.25" x14ac:dyDescent="0.25">
      <c r="A48" s="28">
        <v>8</v>
      </c>
      <c r="B48" s="27" t="s">
        <v>103</v>
      </c>
      <c r="C48" s="33" t="s">
        <v>127</v>
      </c>
      <c r="D48" s="29">
        <v>200</v>
      </c>
      <c r="E48" s="29">
        <v>200</v>
      </c>
      <c r="F48" s="30">
        <v>0.56000000000000005</v>
      </c>
      <c r="G48" s="30"/>
      <c r="H48" s="43">
        <v>27.89</v>
      </c>
      <c r="I48" s="43">
        <v>113.79</v>
      </c>
      <c r="J48" s="43">
        <v>0.03</v>
      </c>
      <c r="K48" s="30">
        <v>1.22</v>
      </c>
      <c r="L48" s="30">
        <v>0.18</v>
      </c>
      <c r="M48" s="30">
        <v>1.68</v>
      </c>
      <c r="N48" s="30">
        <v>49.5</v>
      </c>
      <c r="O48" s="30">
        <v>44.53</v>
      </c>
      <c r="P48" s="30">
        <v>32.03</v>
      </c>
      <c r="Q48" s="30">
        <v>1.02</v>
      </c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x14ac:dyDescent="0.25">
      <c r="A49" s="28"/>
      <c r="B49" s="30"/>
      <c r="C49" s="24" t="s">
        <v>128</v>
      </c>
      <c r="D49" s="25">
        <v>25</v>
      </c>
      <c r="E49" s="25">
        <v>25</v>
      </c>
      <c r="F49" s="30"/>
      <c r="G49" s="30"/>
      <c r="H49" s="43"/>
      <c r="I49" s="43"/>
      <c r="J49" s="43"/>
      <c r="K49" s="30"/>
      <c r="L49" s="30"/>
      <c r="M49" s="30"/>
      <c r="N49" s="30"/>
      <c r="O49" s="30"/>
      <c r="P49" s="30"/>
      <c r="Q49" s="30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x14ac:dyDescent="0.25">
      <c r="A50" s="28"/>
      <c r="B50" s="30"/>
      <c r="C50" s="24" t="s">
        <v>34</v>
      </c>
      <c r="D50" s="25">
        <v>15</v>
      </c>
      <c r="E50" s="25">
        <v>15</v>
      </c>
      <c r="F50" s="30"/>
      <c r="G50" s="30"/>
      <c r="H50" s="43"/>
      <c r="I50" s="43"/>
      <c r="J50" s="43"/>
      <c r="K50" s="30"/>
      <c r="L50" s="30"/>
      <c r="M50" s="30"/>
      <c r="N50" s="30"/>
      <c r="O50" s="30"/>
      <c r="P50" s="30"/>
      <c r="Q50" s="30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x14ac:dyDescent="0.25">
      <c r="A51" s="28"/>
      <c r="B51" s="30"/>
      <c r="C51" s="24" t="s">
        <v>129</v>
      </c>
      <c r="D51" s="25">
        <v>0.2</v>
      </c>
      <c r="E51" s="25">
        <v>0.2</v>
      </c>
      <c r="F51" s="30"/>
      <c r="G51" s="30"/>
      <c r="H51" s="43"/>
      <c r="I51" s="43"/>
      <c r="J51" s="43"/>
      <c r="K51" s="30"/>
      <c r="L51" s="30"/>
      <c r="M51" s="30"/>
      <c r="N51" s="30"/>
      <c r="O51" s="30"/>
      <c r="P51" s="30"/>
      <c r="Q51" s="30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x14ac:dyDescent="0.25">
      <c r="A52" s="28">
        <v>9</v>
      </c>
      <c r="B52" s="30"/>
      <c r="C52" s="28" t="s">
        <v>35</v>
      </c>
      <c r="D52" s="29">
        <v>60</v>
      </c>
      <c r="E52" s="29">
        <v>60</v>
      </c>
      <c r="F52" s="30">
        <v>3.72</v>
      </c>
      <c r="G52" s="30">
        <v>0.66</v>
      </c>
      <c r="H52" s="30">
        <v>27.48</v>
      </c>
      <c r="I52" s="30">
        <v>130.80000000000001</v>
      </c>
      <c r="J52" s="30">
        <v>9.6000000000000002E-2</v>
      </c>
      <c r="K52" s="30">
        <v>0.24</v>
      </c>
      <c r="L52" s="30">
        <v>0</v>
      </c>
      <c r="M52" s="30">
        <v>1.25</v>
      </c>
      <c r="N52" s="30">
        <v>180</v>
      </c>
      <c r="O52" s="30">
        <v>18</v>
      </c>
      <c r="P52" s="30">
        <v>1.8</v>
      </c>
      <c r="Q52" s="30">
        <v>1.82</v>
      </c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x14ac:dyDescent="0.25">
      <c r="A53" s="28">
        <v>10</v>
      </c>
      <c r="B53" s="30"/>
      <c r="C53" s="33" t="s">
        <v>72</v>
      </c>
      <c r="D53" s="29">
        <v>100</v>
      </c>
      <c r="E53" s="29">
        <v>100</v>
      </c>
      <c r="F53" s="34">
        <v>8</v>
      </c>
      <c r="G53" s="30">
        <v>1</v>
      </c>
      <c r="H53" s="34">
        <v>49.8</v>
      </c>
      <c r="I53" s="30">
        <v>240.2</v>
      </c>
      <c r="J53" s="34">
        <v>0.06</v>
      </c>
      <c r="K53" s="34"/>
      <c r="L53" s="30"/>
      <c r="M53" s="30">
        <v>0.52</v>
      </c>
      <c r="N53" s="30">
        <v>9.1999999999999993</v>
      </c>
      <c r="O53" s="30">
        <v>33.6</v>
      </c>
      <c r="P53" s="30">
        <v>13.2</v>
      </c>
      <c r="Q53" s="30">
        <v>0.72</v>
      </c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x14ac:dyDescent="0.25">
      <c r="A54" s="28"/>
      <c r="B54" s="30"/>
      <c r="C54" s="33"/>
      <c r="D54" s="29"/>
      <c r="E54" s="29"/>
      <c r="F54" s="34">
        <f>SUM(F22:F53)</f>
        <v>37.879999999999995</v>
      </c>
      <c r="G54" s="34">
        <f t="shared" ref="G54:P54" si="1">SUM(G22:G53)</f>
        <v>34.44</v>
      </c>
      <c r="H54" s="34">
        <f t="shared" si="1"/>
        <v>488.11</v>
      </c>
      <c r="I54" s="34">
        <f t="shared" si="1"/>
        <v>921.06999999999994</v>
      </c>
      <c r="J54" s="34">
        <f t="shared" si="1"/>
        <v>0.46600000000000003</v>
      </c>
      <c r="K54" s="34">
        <f t="shared" si="1"/>
        <v>43.43</v>
      </c>
      <c r="L54" s="34">
        <f t="shared" si="1"/>
        <v>0.49</v>
      </c>
      <c r="M54" s="34">
        <f t="shared" si="1"/>
        <v>6.8900000000000006</v>
      </c>
      <c r="N54" s="34">
        <f t="shared" si="1"/>
        <v>349.52</v>
      </c>
      <c r="O54" s="34">
        <f t="shared" si="1"/>
        <v>362.71000000000004</v>
      </c>
      <c r="P54" s="34">
        <f t="shared" si="1"/>
        <v>159.21</v>
      </c>
      <c r="Q54" s="34">
        <f>SUM(Q22:Q53)</f>
        <v>7.7299999999999995</v>
      </c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x14ac:dyDescent="0.25">
      <c r="A55" s="5"/>
      <c r="B55" s="5"/>
      <c r="C55" s="5" t="s">
        <v>45</v>
      </c>
      <c r="D55" s="5"/>
      <c r="E55" s="31"/>
      <c r="F55" s="39">
        <f t="shared" ref="F55:Q55" si="2">F54+F20</f>
        <v>61.53</v>
      </c>
      <c r="G55" s="39">
        <f t="shared" si="2"/>
        <v>53.98</v>
      </c>
      <c r="H55" s="39">
        <f t="shared" si="2"/>
        <v>585.74</v>
      </c>
      <c r="I55" s="39">
        <f t="shared" si="2"/>
        <v>1583.83</v>
      </c>
      <c r="J55" s="39">
        <f t="shared" si="2"/>
        <v>0.68</v>
      </c>
      <c r="K55" s="39">
        <f t="shared" si="2"/>
        <v>46.15</v>
      </c>
      <c r="L55" s="39">
        <f t="shared" si="2"/>
        <v>0.61</v>
      </c>
      <c r="M55" s="39">
        <f t="shared" si="2"/>
        <v>8.4720000000000013</v>
      </c>
      <c r="N55" s="39">
        <f t="shared" si="2"/>
        <v>888.57999999999993</v>
      </c>
      <c r="O55" s="39">
        <f t="shared" si="2"/>
        <v>798.72</v>
      </c>
      <c r="P55" s="39">
        <f t="shared" si="2"/>
        <v>210.68</v>
      </c>
      <c r="Q55" s="39">
        <f t="shared" si="2"/>
        <v>10.029999999999999</v>
      </c>
      <c r="R55" s="52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</sheetData>
  <mergeCells count="9">
    <mergeCell ref="N2:P2"/>
    <mergeCell ref="A4:Q4"/>
    <mergeCell ref="A5:Q5"/>
    <mergeCell ref="A2:A3"/>
    <mergeCell ref="B2:B3"/>
    <mergeCell ref="C2:C3"/>
    <mergeCell ref="F2:H2"/>
    <mergeCell ref="I2:I3"/>
    <mergeCell ref="J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7"/>
  <sheetViews>
    <sheetView workbookViewId="0">
      <selection sqref="A1:XFD1048576"/>
    </sheetView>
  </sheetViews>
  <sheetFormatPr defaultRowHeight="15" x14ac:dyDescent="0.25"/>
  <cols>
    <col min="1" max="1" width="7.28515625" customWidth="1"/>
    <col min="2" max="2" width="6.7109375" customWidth="1"/>
    <col min="3" max="3" width="21.28515625" customWidth="1"/>
    <col min="4" max="5" width="8.7109375" customWidth="1"/>
    <col min="6" max="8" width="6.7109375" customWidth="1"/>
    <col min="9" max="9" width="7.7109375" customWidth="1"/>
    <col min="10" max="14" width="6.7109375" customWidth="1"/>
    <col min="15" max="15" width="8" customWidth="1"/>
    <col min="16" max="16" width="7.140625" customWidth="1"/>
    <col min="17" max="17" width="6.7109375" customWidth="1"/>
  </cols>
  <sheetData>
    <row r="1" spans="1:28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54" customHeight="1" x14ac:dyDescent="0.25">
      <c r="A2" s="2" t="s">
        <v>0</v>
      </c>
      <c r="B2" s="3" t="s">
        <v>1</v>
      </c>
      <c r="C2" s="4" t="s">
        <v>2</v>
      </c>
      <c r="D2" s="5"/>
      <c r="E2" s="5"/>
      <c r="F2" s="6" t="s">
        <v>3</v>
      </c>
      <c r="G2" s="6"/>
      <c r="H2" s="6"/>
      <c r="I2" s="7" t="s">
        <v>4</v>
      </c>
      <c r="J2" s="6" t="s">
        <v>5</v>
      </c>
      <c r="K2" s="6"/>
      <c r="L2" s="6"/>
      <c r="M2" s="6"/>
      <c r="N2" s="8" t="s">
        <v>6</v>
      </c>
      <c r="O2" s="9"/>
      <c r="P2" s="9"/>
      <c r="Q2" s="10" t="s">
        <v>7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05" x14ac:dyDescent="0.25">
      <c r="A3" s="2"/>
      <c r="B3" s="11"/>
      <c r="C3" s="4"/>
      <c r="D3" s="12" t="s">
        <v>74</v>
      </c>
      <c r="E3" s="12" t="s">
        <v>74</v>
      </c>
      <c r="F3" s="13" t="s">
        <v>10</v>
      </c>
      <c r="G3" s="13" t="s">
        <v>11</v>
      </c>
      <c r="H3" s="13" t="s">
        <v>12</v>
      </c>
      <c r="I3" s="7"/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4" t="s">
        <v>18</v>
      </c>
      <c r="P3" s="14" t="s">
        <v>19</v>
      </c>
      <c r="Q3" s="14" t="s">
        <v>20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x14ac:dyDescent="0.25">
      <c r="A4" s="15" t="s">
        <v>130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x14ac:dyDescent="0.25">
      <c r="A5" s="16" t="s">
        <v>22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9.25" x14ac:dyDescent="0.25">
      <c r="A6" s="28">
        <v>1</v>
      </c>
      <c r="B6" s="27" t="s">
        <v>131</v>
      </c>
      <c r="C6" s="33" t="s">
        <v>132</v>
      </c>
      <c r="D6" s="29" t="s">
        <v>133</v>
      </c>
      <c r="E6" s="29" t="s">
        <v>133</v>
      </c>
      <c r="F6" s="30">
        <v>19.7</v>
      </c>
      <c r="G6" s="30">
        <v>30.52</v>
      </c>
      <c r="H6" s="30">
        <v>5.14</v>
      </c>
      <c r="I6" s="30">
        <v>374</v>
      </c>
      <c r="J6" s="30">
        <v>0.14000000000000001</v>
      </c>
      <c r="K6" s="30">
        <v>1.1200000000000001</v>
      </c>
      <c r="L6" s="30">
        <v>0.44</v>
      </c>
      <c r="M6" s="30">
        <v>0.98</v>
      </c>
      <c r="N6" s="30">
        <v>180.06</v>
      </c>
      <c r="O6" s="30">
        <v>341.16</v>
      </c>
      <c r="P6" s="30">
        <v>28.2</v>
      </c>
      <c r="Q6" s="30">
        <v>3.52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x14ac:dyDescent="0.25">
      <c r="A7" s="31"/>
      <c r="B7" s="30"/>
      <c r="C7" s="24" t="s">
        <v>134</v>
      </c>
      <c r="D7" s="25">
        <v>128</v>
      </c>
      <c r="E7" s="25">
        <v>128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x14ac:dyDescent="0.25">
      <c r="A8" s="31"/>
      <c r="B8" s="30"/>
      <c r="C8" s="24" t="s">
        <v>135</v>
      </c>
      <c r="D8" s="25">
        <v>80</v>
      </c>
      <c r="E8" s="25">
        <v>80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x14ac:dyDescent="0.25">
      <c r="A9" s="31"/>
      <c r="B9" s="30"/>
      <c r="C9" s="24" t="s">
        <v>30</v>
      </c>
      <c r="D9" s="25">
        <v>8</v>
      </c>
      <c r="E9" s="25">
        <v>8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x14ac:dyDescent="0.25">
      <c r="A10" s="31"/>
      <c r="B10" s="30"/>
      <c r="C10" s="24" t="s">
        <v>41</v>
      </c>
      <c r="D10" s="25">
        <v>2</v>
      </c>
      <c r="E10" s="25">
        <v>2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x14ac:dyDescent="0.25">
      <c r="A11" s="31"/>
      <c r="B11" s="30"/>
      <c r="C11" s="24" t="s">
        <v>30</v>
      </c>
      <c r="D11" s="25">
        <v>8</v>
      </c>
      <c r="E11" s="25">
        <v>8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9.25" x14ac:dyDescent="0.25">
      <c r="A12" s="28">
        <v>2</v>
      </c>
      <c r="B12" s="27" t="s">
        <v>136</v>
      </c>
      <c r="C12" s="33" t="s">
        <v>137</v>
      </c>
      <c r="D12" s="29">
        <v>200</v>
      </c>
      <c r="E12" s="29">
        <v>200</v>
      </c>
      <c r="F12" s="30">
        <v>2.79</v>
      </c>
      <c r="G12" s="30">
        <v>3.19</v>
      </c>
      <c r="H12" s="30">
        <v>19.71</v>
      </c>
      <c r="I12" s="30">
        <v>118.69</v>
      </c>
      <c r="J12" s="30">
        <v>0.04</v>
      </c>
      <c r="K12" s="30">
        <v>1.3</v>
      </c>
      <c r="L12" s="30">
        <v>0.08</v>
      </c>
      <c r="M12" s="30">
        <v>0.05</v>
      </c>
      <c r="N12" s="30">
        <v>123.4</v>
      </c>
      <c r="O12" s="30">
        <v>93.96</v>
      </c>
      <c r="P12" s="30">
        <v>18</v>
      </c>
      <c r="Q12" s="30">
        <v>0.25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x14ac:dyDescent="0.25">
      <c r="A13" s="31"/>
      <c r="B13" s="30"/>
      <c r="C13" s="24" t="s">
        <v>138</v>
      </c>
      <c r="D13" s="25">
        <v>2</v>
      </c>
      <c r="E13" s="25">
        <v>2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x14ac:dyDescent="0.25">
      <c r="A14" s="31"/>
      <c r="B14" s="30"/>
      <c r="C14" s="24" t="s">
        <v>34</v>
      </c>
      <c r="D14" s="25">
        <v>15</v>
      </c>
      <c r="E14" s="25">
        <v>15</v>
      </c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x14ac:dyDescent="0.25">
      <c r="A15" s="31"/>
      <c r="B15" s="30"/>
      <c r="C15" s="24" t="s">
        <v>135</v>
      </c>
      <c r="D15" s="25">
        <v>100</v>
      </c>
      <c r="E15" s="25">
        <v>100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x14ac:dyDescent="0.25">
      <c r="A16" s="31"/>
      <c r="B16" s="30"/>
      <c r="C16" s="28" t="s">
        <v>35</v>
      </c>
      <c r="D16" s="29">
        <v>30</v>
      </c>
      <c r="E16" s="29">
        <v>30</v>
      </c>
      <c r="F16" s="30">
        <v>1.86</v>
      </c>
      <c r="G16" s="30">
        <v>0.33</v>
      </c>
      <c r="H16" s="30">
        <v>13.74</v>
      </c>
      <c r="I16" s="30">
        <v>65.400000000000006</v>
      </c>
      <c r="J16" s="30">
        <v>4.8000000000000001E-2</v>
      </c>
      <c r="K16" s="30">
        <v>0.12</v>
      </c>
      <c r="L16" s="30">
        <v>0</v>
      </c>
      <c r="M16" s="30">
        <v>0.63</v>
      </c>
      <c r="N16" s="30">
        <v>90</v>
      </c>
      <c r="O16" s="30">
        <v>9</v>
      </c>
      <c r="P16" s="30">
        <v>0.9</v>
      </c>
      <c r="Q16" s="30">
        <v>0.91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x14ac:dyDescent="0.25">
      <c r="A17" s="28">
        <v>3</v>
      </c>
      <c r="B17" s="27">
        <v>335</v>
      </c>
      <c r="C17" s="33" t="s">
        <v>139</v>
      </c>
      <c r="D17" s="29">
        <v>75</v>
      </c>
      <c r="E17" s="29">
        <v>75</v>
      </c>
      <c r="F17" s="30">
        <v>5.8</v>
      </c>
      <c r="G17" s="30">
        <v>4.8600000000000003</v>
      </c>
      <c r="H17" s="30">
        <v>36.130000000000003</v>
      </c>
      <c r="I17" s="30">
        <v>211.62</v>
      </c>
      <c r="J17" s="30">
        <v>0.13</v>
      </c>
      <c r="K17" s="30">
        <v>0</v>
      </c>
      <c r="L17" s="30">
        <v>2.5000000000000001E-2</v>
      </c>
      <c r="M17" s="30">
        <v>1.56</v>
      </c>
      <c r="N17" s="30">
        <v>17.46</v>
      </c>
      <c r="O17" s="30">
        <v>73.19</v>
      </c>
      <c r="P17" s="30">
        <v>11.89</v>
      </c>
      <c r="Q17" s="30">
        <v>0.99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x14ac:dyDescent="0.25">
      <c r="A18" s="28"/>
      <c r="B18" s="30"/>
      <c r="C18" s="24" t="s">
        <v>54</v>
      </c>
      <c r="D18" s="25">
        <v>34.4</v>
      </c>
      <c r="E18" s="25">
        <v>34.4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x14ac:dyDescent="0.25">
      <c r="A19" s="28"/>
      <c r="B19" s="30"/>
      <c r="C19" s="24" t="s">
        <v>34</v>
      </c>
      <c r="D19" s="25">
        <v>2.5</v>
      </c>
      <c r="E19" s="25">
        <v>2.5</v>
      </c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x14ac:dyDescent="0.25">
      <c r="A20" s="28"/>
      <c r="B20" s="30"/>
      <c r="C20" s="53" t="s">
        <v>39</v>
      </c>
      <c r="D20" s="25">
        <v>3.75</v>
      </c>
      <c r="E20" s="25">
        <v>3.75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x14ac:dyDescent="0.25">
      <c r="A21" s="28"/>
      <c r="B21" s="30"/>
      <c r="C21" s="24" t="s">
        <v>134</v>
      </c>
      <c r="D21" s="25">
        <v>3.75</v>
      </c>
      <c r="E21" s="25">
        <v>3.75</v>
      </c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x14ac:dyDescent="0.25">
      <c r="A22" s="28"/>
      <c r="B22" s="30"/>
      <c r="C22" s="24" t="s">
        <v>29</v>
      </c>
      <c r="D22" s="25">
        <v>0.4</v>
      </c>
      <c r="E22" s="25">
        <v>0.4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x14ac:dyDescent="0.25">
      <c r="A23" s="31"/>
      <c r="B23" s="30"/>
      <c r="C23" s="24" t="s">
        <v>140</v>
      </c>
      <c r="D23" s="25">
        <v>1.25</v>
      </c>
      <c r="E23" s="25">
        <v>1.25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x14ac:dyDescent="0.25">
      <c r="A24" s="31"/>
      <c r="B24" s="30"/>
      <c r="C24" s="24" t="s">
        <v>54</v>
      </c>
      <c r="D24" s="25">
        <v>1.1000000000000001</v>
      </c>
      <c r="E24" s="25">
        <v>1.1000000000000001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x14ac:dyDescent="0.25">
      <c r="A25" s="31"/>
      <c r="B25" s="30"/>
      <c r="C25" s="24" t="s">
        <v>39</v>
      </c>
      <c r="D25" s="25">
        <v>1.1000000000000001</v>
      </c>
      <c r="E25" s="25">
        <v>1.1000000000000001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x14ac:dyDescent="0.25">
      <c r="A26" s="31"/>
      <c r="B26" s="30"/>
      <c r="C26" s="24" t="s">
        <v>141</v>
      </c>
      <c r="D26" s="25">
        <v>1.6</v>
      </c>
      <c r="E26" s="25">
        <v>1.6</v>
      </c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x14ac:dyDescent="0.25">
      <c r="A27" s="31"/>
      <c r="B27" s="30"/>
      <c r="C27" s="33" t="s">
        <v>142</v>
      </c>
      <c r="D27" s="25">
        <v>31.3</v>
      </c>
      <c r="E27" s="25">
        <v>31.3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x14ac:dyDescent="0.25">
      <c r="A28" s="31"/>
      <c r="B28" s="30"/>
      <c r="C28" s="24" t="s">
        <v>143</v>
      </c>
      <c r="D28" s="25">
        <v>0.02</v>
      </c>
      <c r="E28" s="25">
        <v>0.02</v>
      </c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x14ac:dyDescent="0.25">
      <c r="A29" s="44"/>
      <c r="B29" s="30"/>
      <c r="C29" s="24" t="s">
        <v>144</v>
      </c>
      <c r="D29" s="25">
        <v>37.1</v>
      </c>
      <c r="E29" s="25">
        <v>26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x14ac:dyDescent="0.25">
      <c r="A30" s="44"/>
      <c r="B30" s="30"/>
      <c r="C30" s="24" t="s">
        <v>34</v>
      </c>
      <c r="D30" s="25">
        <v>6.3</v>
      </c>
      <c r="E30" s="25">
        <v>6.3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x14ac:dyDescent="0.25">
      <c r="A31" s="44"/>
      <c r="B31" s="54"/>
      <c r="C31" s="55" t="s">
        <v>45</v>
      </c>
      <c r="D31" s="56"/>
      <c r="E31" s="56"/>
      <c r="F31" s="54">
        <f>SUM(F6:F30)</f>
        <v>30.15</v>
      </c>
      <c r="G31" s="54">
        <f t="shared" ref="G31:Q31" si="0">SUM(G6:G30)</f>
        <v>38.9</v>
      </c>
      <c r="H31" s="54">
        <f t="shared" si="0"/>
        <v>74.72</v>
      </c>
      <c r="I31" s="54">
        <f t="shared" si="0"/>
        <v>769.71</v>
      </c>
      <c r="J31" s="54">
        <f t="shared" si="0"/>
        <v>0.35800000000000004</v>
      </c>
      <c r="K31" s="54">
        <f t="shared" si="0"/>
        <v>2.54</v>
      </c>
      <c r="L31" s="54">
        <f t="shared" si="0"/>
        <v>0.54500000000000004</v>
      </c>
      <c r="M31" s="54">
        <f t="shared" si="0"/>
        <v>3.22</v>
      </c>
      <c r="N31" s="54">
        <f t="shared" si="0"/>
        <v>410.92</v>
      </c>
      <c r="O31" s="54">
        <f t="shared" si="0"/>
        <v>517.30999999999995</v>
      </c>
      <c r="P31" s="54">
        <f t="shared" si="0"/>
        <v>58.99</v>
      </c>
      <c r="Q31" s="54">
        <f t="shared" si="0"/>
        <v>5.67</v>
      </c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x14ac:dyDescent="0.25">
      <c r="A32" s="40"/>
      <c r="B32" s="41"/>
      <c r="C32" s="41" t="s">
        <v>145</v>
      </c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2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x14ac:dyDescent="0.25">
      <c r="A33" s="28">
        <v>4</v>
      </c>
      <c r="B33" s="27" t="s">
        <v>146</v>
      </c>
      <c r="C33" s="33" t="s">
        <v>147</v>
      </c>
      <c r="D33" s="29">
        <v>300</v>
      </c>
      <c r="E33" s="29">
        <v>300</v>
      </c>
      <c r="F33" s="30">
        <v>1.9</v>
      </c>
      <c r="G33" s="30">
        <v>6.66</v>
      </c>
      <c r="H33" s="30">
        <v>10.81</v>
      </c>
      <c r="I33" s="30">
        <v>111.11</v>
      </c>
      <c r="J33" s="30">
        <v>0.05</v>
      </c>
      <c r="K33" s="30">
        <v>8.25</v>
      </c>
      <c r="L33" s="30">
        <v>0.24</v>
      </c>
      <c r="M33" s="30">
        <v>1.53</v>
      </c>
      <c r="N33" s="30">
        <v>41.93</v>
      </c>
      <c r="O33" s="30">
        <v>48.81</v>
      </c>
      <c r="P33" s="30">
        <v>22.65</v>
      </c>
      <c r="Q33" s="30">
        <v>1.01</v>
      </c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x14ac:dyDescent="0.25">
      <c r="A34" s="28"/>
      <c r="B34" s="27"/>
      <c r="C34" s="24" t="s">
        <v>148</v>
      </c>
      <c r="D34" s="25">
        <v>60</v>
      </c>
      <c r="E34" s="25">
        <v>48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30" x14ac:dyDescent="0.25">
      <c r="A35" s="28"/>
      <c r="B35" s="30"/>
      <c r="C35" s="24" t="s">
        <v>149</v>
      </c>
      <c r="D35" s="25">
        <v>30</v>
      </c>
      <c r="E35" s="25">
        <v>24</v>
      </c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x14ac:dyDescent="0.25">
      <c r="A36" s="28"/>
      <c r="B36" s="30"/>
      <c r="C36" s="24" t="s">
        <v>49</v>
      </c>
      <c r="D36" s="25">
        <v>25.8</v>
      </c>
      <c r="E36" s="25">
        <v>18</v>
      </c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x14ac:dyDescent="0.25">
      <c r="A37" s="28"/>
      <c r="B37" s="30"/>
      <c r="C37" s="24" t="s">
        <v>150</v>
      </c>
      <c r="D37" s="25">
        <v>12</v>
      </c>
      <c r="E37" s="25">
        <v>12</v>
      </c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x14ac:dyDescent="0.25">
      <c r="A38" s="28"/>
      <c r="B38" s="30"/>
      <c r="C38" s="24" t="s">
        <v>50</v>
      </c>
      <c r="D38" s="25">
        <v>15</v>
      </c>
      <c r="E38" s="25">
        <v>12</v>
      </c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x14ac:dyDescent="0.25">
      <c r="A39" s="28"/>
      <c r="B39" s="30"/>
      <c r="C39" s="24" t="s">
        <v>151</v>
      </c>
      <c r="D39" s="25">
        <v>3.6</v>
      </c>
      <c r="E39" s="25">
        <v>3.6</v>
      </c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x14ac:dyDescent="0.25">
      <c r="A40" s="28"/>
      <c r="B40" s="30"/>
      <c r="C40" s="24" t="s">
        <v>91</v>
      </c>
      <c r="D40" s="25">
        <v>14.4</v>
      </c>
      <c r="E40" s="25">
        <v>12</v>
      </c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x14ac:dyDescent="0.25">
      <c r="A41" s="28"/>
      <c r="B41" s="30"/>
      <c r="C41" s="24" t="s">
        <v>152</v>
      </c>
      <c r="D41" s="25">
        <v>3.6</v>
      </c>
      <c r="E41" s="25">
        <v>3.6</v>
      </c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x14ac:dyDescent="0.25">
      <c r="A42" s="28"/>
      <c r="B42" s="30"/>
      <c r="C42" s="24" t="s">
        <v>129</v>
      </c>
      <c r="D42" s="25">
        <v>0.06</v>
      </c>
      <c r="E42" s="25">
        <v>0.06</v>
      </c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x14ac:dyDescent="0.25">
      <c r="A43" s="28"/>
      <c r="B43" s="30"/>
      <c r="C43" s="24" t="s">
        <v>34</v>
      </c>
      <c r="D43" s="25">
        <v>3</v>
      </c>
      <c r="E43" s="25">
        <v>3</v>
      </c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x14ac:dyDescent="0.25">
      <c r="A44" s="28"/>
      <c r="B44" s="30"/>
      <c r="C44" s="24" t="s">
        <v>55</v>
      </c>
      <c r="D44" s="25">
        <v>0.01</v>
      </c>
      <c r="E44" s="25">
        <v>0.01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x14ac:dyDescent="0.25">
      <c r="A45" s="28"/>
      <c r="B45" s="30"/>
      <c r="C45" s="24" t="s">
        <v>41</v>
      </c>
      <c r="D45" s="25">
        <v>6</v>
      </c>
      <c r="E45" s="25">
        <v>6</v>
      </c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x14ac:dyDescent="0.25">
      <c r="A46" s="28"/>
      <c r="B46" s="30"/>
      <c r="C46" s="24" t="s">
        <v>62</v>
      </c>
      <c r="D46" s="25">
        <v>12</v>
      </c>
      <c r="E46" s="25">
        <v>12</v>
      </c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29.25" x14ac:dyDescent="0.25">
      <c r="A47" s="28">
        <v>5</v>
      </c>
      <c r="B47" s="27" t="s">
        <v>153</v>
      </c>
      <c r="C47" s="33" t="s">
        <v>154</v>
      </c>
      <c r="D47" s="29">
        <v>125</v>
      </c>
      <c r="E47" s="29">
        <v>125</v>
      </c>
      <c r="F47" s="30">
        <v>12.28</v>
      </c>
      <c r="G47" s="30">
        <v>3.66</v>
      </c>
      <c r="H47" s="30">
        <v>6.28</v>
      </c>
      <c r="I47" s="30">
        <v>107.05</v>
      </c>
      <c r="J47" s="30">
        <v>0.13</v>
      </c>
      <c r="K47" s="30">
        <v>1.97</v>
      </c>
      <c r="L47" s="30">
        <v>2.5999999999999999E-2</v>
      </c>
      <c r="M47" s="30">
        <v>4.82</v>
      </c>
      <c r="N47" s="30">
        <v>83.08</v>
      </c>
      <c r="O47" s="30">
        <v>285.07</v>
      </c>
      <c r="P47" s="30">
        <v>42.58</v>
      </c>
      <c r="Q47" s="30">
        <v>0.8</v>
      </c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x14ac:dyDescent="0.25">
      <c r="A48" s="28"/>
      <c r="B48" s="27"/>
      <c r="C48" s="24" t="s">
        <v>155</v>
      </c>
      <c r="D48" s="25">
        <v>167.14</v>
      </c>
      <c r="E48" s="25">
        <v>121.4</v>
      </c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x14ac:dyDescent="0.25">
      <c r="A49" s="28"/>
      <c r="B49" s="27"/>
      <c r="C49" s="24" t="s">
        <v>51</v>
      </c>
      <c r="D49" s="25">
        <v>23.2</v>
      </c>
      <c r="E49" s="25">
        <v>20</v>
      </c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x14ac:dyDescent="0.25">
      <c r="A50" s="28"/>
      <c r="B50" s="30"/>
      <c r="C50" s="24" t="s">
        <v>27</v>
      </c>
      <c r="D50" s="25">
        <v>32</v>
      </c>
      <c r="E50" s="25">
        <v>32</v>
      </c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x14ac:dyDescent="0.25">
      <c r="A51" s="28"/>
      <c r="B51" s="30"/>
      <c r="C51" s="24" t="s">
        <v>39</v>
      </c>
      <c r="D51" s="25">
        <v>6.8</v>
      </c>
      <c r="E51" s="25">
        <v>6.8</v>
      </c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x14ac:dyDescent="0.25">
      <c r="A52" s="28"/>
      <c r="B52" s="30"/>
      <c r="C52" s="24" t="s">
        <v>41</v>
      </c>
      <c r="D52" s="25">
        <v>3</v>
      </c>
      <c r="E52" s="25">
        <v>3</v>
      </c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29.25" x14ac:dyDescent="0.25">
      <c r="A53" s="28">
        <v>6</v>
      </c>
      <c r="B53" s="27" t="s">
        <v>156</v>
      </c>
      <c r="C53" s="33" t="s">
        <v>157</v>
      </c>
      <c r="D53" s="29">
        <v>200</v>
      </c>
      <c r="E53" s="29"/>
      <c r="F53" s="30">
        <v>4.2699999999999996</v>
      </c>
      <c r="G53" s="30">
        <v>8.08</v>
      </c>
      <c r="H53" s="30">
        <v>31.07</v>
      </c>
      <c r="I53" s="30">
        <v>214</v>
      </c>
      <c r="J53" s="30">
        <v>0.19</v>
      </c>
      <c r="K53" s="30">
        <v>7.19</v>
      </c>
      <c r="L53" s="30">
        <v>7.0000000000000007E-2</v>
      </c>
      <c r="M53" s="30">
        <v>0.27</v>
      </c>
      <c r="N53" s="30">
        <v>53.28</v>
      </c>
      <c r="O53" s="30">
        <v>117.4</v>
      </c>
      <c r="P53" s="30">
        <v>37.1</v>
      </c>
      <c r="Q53" s="30">
        <v>1.33</v>
      </c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x14ac:dyDescent="0.25">
      <c r="A54" s="28"/>
      <c r="B54" s="27"/>
      <c r="C54" s="24" t="s">
        <v>158</v>
      </c>
      <c r="D54" s="25">
        <v>226</v>
      </c>
      <c r="E54" s="25">
        <v>168</v>
      </c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x14ac:dyDescent="0.25">
      <c r="A55" s="28"/>
      <c r="B55" s="27"/>
      <c r="C55" s="24" t="s">
        <v>27</v>
      </c>
      <c r="D55" s="25">
        <v>30</v>
      </c>
      <c r="E55" s="25">
        <v>30</v>
      </c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x14ac:dyDescent="0.25">
      <c r="A56" s="28"/>
      <c r="B56" s="27"/>
      <c r="C56" s="24" t="s">
        <v>98</v>
      </c>
      <c r="D56" s="25">
        <v>9</v>
      </c>
      <c r="E56" s="25">
        <v>9</v>
      </c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x14ac:dyDescent="0.25">
      <c r="A57" s="28">
        <v>7</v>
      </c>
      <c r="B57" s="27" t="s">
        <v>159</v>
      </c>
      <c r="C57" s="33" t="s">
        <v>160</v>
      </c>
      <c r="D57" s="25">
        <v>50</v>
      </c>
      <c r="E57" s="25">
        <v>50</v>
      </c>
      <c r="F57" s="30">
        <v>0.4</v>
      </c>
      <c r="G57" s="30">
        <v>0.05</v>
      </c>
      <c r="H57" s="30">
        <v>1.1499999999999999</v>
      </c>
      <c r="I57" s="30">
        <v>6.5</v>
      </c>
      <c r="J57" s="30">
        <v>0.01</v>
      </c>
      <c r="K57" s="30">
        <v>2.5</v>
      </c>
      <c r="L57" s="30">
        <v>0</v>
      </c>
      <c r="M57" s="30">
        <v>0.05</v>
      </c>
      <c r="N57" s="30">
        <v>11.5</v>
      </c>
      <c r="O57" s="30">
        <v>12</v>
      </c>
      <c r="P57" s="30">
        <v>7</v>
      </c>
      <c r="Q57" s="30">
        <v>0.3</v>
      </c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x14ac:dyDescent="0.25">
      <c r="A58" s="28"/>
      <c r="B58" s="27"/>
      <c r="C58" s="24" t="s">
        <v>160</v>
      </c>
      <c r="D58" s="25">
        <v>82</v>
      </c>
      <c r="E58" s="25">
        <v>82</v>
      </c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29.25" x14ac:dyDescent="0.25">
      <c r="A59" s="28">
        <v>8</v>
      </c>
      <c r="B59" s="27" t="s">
        <v>103</v>
      </c>
      <c r="C59" s="33" t="s">
        <v>161</v>
      </c>
      <c r="D59" s="29">
        <v>200</v>
      </c>
      <c r="E59" s="29">
        <v>200</v>
      </c>
      <c r="F59" s="30">
        <v>0.11</v>
      </c>
      <c r="G59" s="30"/>
      <c r="H59" s="30">
        <v>21.07</v>
      </c>
      <c r="I59" s="30">
        <v>84.69</v>
      </c>
      <c r="J59" s="30">
        <v>0.01</v>
      </c>
      <c r="K59" s="30">
        <v>130</v>
      </c>
      <c r="L59" s="30">
        <v>0.09</v>
      </c>
      <c r="M59" s="30">
        <v>0.34</v>
      </c>
      <c r="N59" s="30">
        <v>6.05</v>
      </c>
      <c r="O59" s="30">
        <v>1.6</v>
      </c>
      <c r="P59" s="30">
        <v>1.6</v>
      </c>
      <c r="Q59" s="30">
        <v>0.31</v>
      </c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x14ac:dyDescent="0.25">
      <c r="A60" s="31"/>
      <c r="B60" s="30"/>
      <c r="C60" s="24" t="s">
        <v>162</v>
      </c>
      <c r="D60" s="25">
        <v>20</v>
      </c>
      <c r="E60" s="25">
        <v>20</v>
      </c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x14ac:dyDescent="0.25">
      <c r="A61" s="31"/>
      <c r="B61" s="30"/>
      <c r="C61" s="24" t="s">
        <v>34</v>
      </c>
      <c r="D61" s="25">
        <v>20</v>
      </c>
      <c r="E61" s="25">
        <v>20</v>
      </c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x14ac:dyDescent="0.25">
      <c r="A62" s="28">
        <v>9</v>
      </c>
      <c r="B62" s="30"/>
      <c r="C62" s="28" t="s">
        <v>35</v>
      </c>
      <c r="D62" s="29">
        <v>60</v>
      </c>
      <c r="E62" s="29">
        <v>60</v>
      </c>
      <c r="F62" s="30">
        <v>3.72</v>
      </c>
      <c r="G62" s="30">
        <v>0.66</v>
      </c>
      <c r="H62" s="30">
        <v>27.48</v>
      </c>
      <c r="I62" s="30">
        <v>130.80000000000001</v>
      </c>
      <c r="J62" s="30">
        <v>9.6000000000000002E-2</v>
      </c>
      <c r="K62" s="30">
        <v>0.24</v>
      </c>
      <c r="L62" s="30">
        <v>0</v>
      </c>
      <c r="M62" s="30">
        <v>1.25</v>
      </c>
      <c r="N62" s="30">
        <v>180</v>
      </c>
      <c r="O62" s="30">
        <v>18</v>
      </c>
      <c r="P62" s="30">
        <v>1.8</v>
      </c>
      <c r="Q62" s="30">
        <v>1.82</v>
      </c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x14ac:dyDescent="0.25">
      <c r="A63" s="28">
        <v>10</v>
      </c>
      <c r="B63" s="30"/>
      <c r="C63" s="33" t="s">
        <v>72</v>
      </c>
      <c r="D63" s="29">
        <v>100</v>
      </c>
      <c r="E63" s="29">
        <v>100</v>
      </c>
      <c r="F63" s="34">
        <v>8</v>
      </c>
      <c r="G63" s="30">
        <v>1</v>
      </c>
      <c r="H63" s="34">
        <v>49.8</v>
      </c>
      <c r="I63" s="30">
        <v>240.2</v>
      </c>
      <c r="J63" s="34">
        <v>0.06</v>
      </c>
      <c r="K63" s="34"/>
      <c r="L63" s="30"/>
      <c r="M63" s="30">
        <v>0.52</v>
      </c>
      <c r="N63" s="30">
        <v>9.1999999999999993</v>
      </c>
      <c r="O63" s="30">
        <v>33.6</v>
      </c>
      <c r="P63" s="30">
        <v>13.2</v>
      </c>
      <c r="Q63" s="30">
        <v>0.72</v>
      </c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x14ac:dyDescent="0.25">
      <c r="A64" s="28"/>
      <c r="B64" s="30"/>
      <c r="C64" s="33" t="s">
        <v>45</v>
      </c>
      <c r="D64" s="29"/>
      <c r="E64" s="29"/>
      <c r="F64" s="34">
        <f>SUM(F33:F63)</f>
        <v>30.679999999999996</v>
      </c>
      <c r="G64" s="34">
        <f t="shared" ref="G64:Q64" si="1">SUM(G33:G63)</f>
        <v>20.11</v>
      </c>
      <c r="H64" s="34">
        <f t="shared" si="1"/>
        <v>147.66</v>
      </c>
      <c r="I64" s="34">
        <f t="shared" si="1"/>
        <v>894.34999999999991</v>
      </c>
      <c r="J64" s="34">
        <f t="shared" si="1"/>
        <v>0.54600000000000004</v>
      </c>
      <c r="K64" s="34">
        <f t="shared" si="1"/>
        <v>150.15</v>
      </c>
      <c r="L64" s="34">
        <f t="shared" si="1"/>
        <v>0.42600000000000005</v>
      </c>
      <c r="M64" s="34">
        <f t="shared" si="1"/>
        <v>8.7800000000000011</v>
      </c>
      <c r="N64" s="34">
        <f t="shared" si="1"/>
        <v>385.04</v>
      </c>
      <c r="O64" s="34">
        <f t="shared" si="1"/>
        <v>516.48</v>
      </c>
      <c r="P64" s="34">
        <f t="shared" si="1"/>
        <v>125.92999999999998</v>
      </c>
      <c r="Q64" s="34">
        <f t="shared" si="1"/>
        <v>6.29</v>
      </c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x14ac:dyDescent="0.25">
      <c r="A65" s="5"/>
      <c r="B65" s="5"/>
      <c r="C65" s="5" t="s">
        <v>73</v>
      </c>
      <c r="D65" s="5"/>
      <c r="E65" s="5"/>
      <c r="F65" s="39">
        <f>F64+F31</f>
        <v>60.83</v>
      </c>
      <c r="G65" s="39">
        <f t="shared" ref="G65:Q65" si="2">G64+G31</f>
        <v>59.01</v>
      </c>
      <c r="H65" s="39">
        <f t="shared" si="2"/>
        <v>222.38</v>
      </c>
      <c r="I65" s="39">
        <f t="shared" si="2"/>
        <v>1664.06</v>
      </c>
      <c r="J65" s="39">
        <f t="shared" si="2"/>
        <v>0.90400000000000014</v>
      </c>
      <c r="K65" s="39">
        <f t="shared" si="2"/>
        <v>152.69</v>
      </c>
      <c r="L65" s="39">
        <f t="shared" si="2"/>
        <v>0.97100000000000009</v>
      </c>
      <c r="M65" s="39">
        <f t="shared" si="2"/>
        <v>12.000000000000002</v>
      </c>
      <c r="N65" s="39">
        <f t="shared" si="2"/>
        <v>795.96</v>
      </c>
      <c r="O65" s="39">
        <f t="shared" si="2"/>
        <v>1033.79</v>
      </c>
      <c r="P65" s="39">
        <f t="shared" si="2"/>
        <v>184.92</v>
      </c>
      <c r="Q65" s="39">
        <f t="shared" si="2"/>
        <v>11.96</v>
      </c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</sheetData>
  <mergeCells count="9">
    <mergeCell ref="N2:P2"/>
    <mergeCell ref="A4:Q4"/>
    <mergeCell ref="A5:Q5"/>
    <mergeCell ref="A2:A3"/>
    <mergeCell ref="B2:B3"/>
    <mergeCell ref="C2:C3"/>
    <mergeCell ref="F2:H2"/>
    <mergeCell ref="I2:I3"/>
    <mergeCell ref="J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6"/>
  <sheetViews>
    <sheetView workbookViewId="0">
      <selection sqref="A1:XFD1048576"/>
    </sheetView>
  </sheetViews>
  <sheetFormatPr defaultRowHeight="15" x14ac:dyDescent="0.25"/>
  <cols>
    <col min="1" max="1" width="7.28515625" customWidth="1"/>
    <col min="2" max="2" width="10.28515625" customWidth="1"/>
    <col min="3" max="3" width="19.85546875" customWidth="1"/>
    <col min="4" max="5" width="8.7109375" customWidth="1"/>
    <col min="6" max="8" width="6.7109375" customWidth="1"/>
    <col min="9" max="9" width="7.7109375" customWidth="1"/>
    <col min="10" max="15" width="6.7109375" customWidth="1"/>
    <col min="16" max="16" width="7.140625" customWidth="1"/>
    <col min="17" max="17" width="6.7109375" customWidth="1"/>
  </cols>
  <sheetData>
    <row r="1" spans="1:28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54" customHeight="1" x14ac:dyDescent="0.25">
      <c r="A2" s="2" t="s">
        <v>0</v>
      </c>
      <c r="B2" s="3" t="s">
        <v>1</v>
      </c>
      <c r="C2" s="4" t="s">
        <v>2</v>
      </c>
      <c r="D2" s="5"/>
      <c r="E2" s="5"/>
      <c r="F2" s="6" t="s">
        <v>3</v>
      </c>
      <c r="G2" s="6"/>
      <c r="H2" s="6"/>
      <c r="I2" s="7" t="s">
        <v>4</v>
      </c>
      <c r="J2" s="6" t="s">
        <v>5</v>
      </c>
      <c r="K2" s="6"/>
      <c r="L2" s="6"/>
      <c r="M2" s="6"/>
      <c r="N2" s="8" t="s">
        <v>6</v>
      </c>
      <c r="O2" s="9"/>
      <c r="P2" s="9"/>
      <c r="Q2" s="10" t="s">
        <v>7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05" x14ac:dyDescent="0.25">
      <c r="A3" s="2"/>
      <c r="B3" s="11"/>
      <c r="C3" s="4"/>
      <c r="D3" s="12" t="s">
        <v>74</v>
      </c>
      <c r="E3" s="12"/>
      <c r="F3" s="13" t="s">
        <v>10</v>
      </c>
      <c r="G3" s="13" t="s">
        <v>11</v>
      </c>
      <c r="H3" s="13" t="s">
        <v>12</v>
      </c>
      <c r="I3" s="7"/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4" t="s">
        <v>18</v>
      </c>
      <c r="P3" s="14" t="s">
        <v>19</v>
      </c>
      <c r="Q3" s="14" t="s">
        <v>20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x14ac:dyDescent="0.25">
      <c r="A4" s="15" t="s">
        <v>163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x14ac:dyDescent="0.25">
      <c r="A5" s="16" t="s">
        <v>22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9.25" x14ac:dyDescent="0.25">
      <c r="A6" s="28">
        <v>1</v>
      </c>
      <c r="B6" s="27" t="s">
        <v>164</v>
      </c>
      <c r="C6" s="33" t="s">
        <v>165</v>
      </c>
      <c r="D6" s="29">
        <v>205</v>
      </c>
      <c r="E6" s="29">
        <v>205</v>
      </c>
      <c r="F6" s="30">
        <v>6.04</v>
      </c>
      <c r="G6" s="30">
        <v>7.27</v>
      </c>
      <c r="H6" s="30">
        <v>34.29</v>
      </c>
      <c r="I6" s="30">
        <v>227.16</v>
      </c>
      <c r="J6" s="30">
        <v>0.21</v>
      </c>
      <c r="K6" s="30">
        <v>1.31</v>
      </c>
      <c r="L6" s="30">
        <v>0.05</v>
      </c>
      <c r="M6" s="30">
        <v>0.17</v>
      </c>
      <c r="N6" s="30">
        <v>133.11000000000001</v>
      </c>
      <c r="O6" s="30">
        <v>185.42</v>
      </c>
      <c r="P6" s="30">
        <v>47.34</v>
      </c>
      <c r="Q6" s="30">
        <v>1.21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x14ac:dyDescent="0.25">
      <c r="A7" s="28"/>
      <c r="B7" s="30"/>
      <c r="C7" s="24" t="s">
        <v>166</v>
      </c>
      <c r="D7" s="25">
        <v>40</v>
      </c>
      <c r="E7" s="25">
        <v>40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x14ac:dyDescent="0.25">
      <c r="A8" s="28"/>
      <c r="B8" s="30"/>
      <c r="C8" s="24" t="s">
        <v>79</v>
      </c>
      <c r="D8" s="25">
        <v>100.8</v>
      </c>
      <c r="E8" s="25">
        <v>100.8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x14ac:dyDescent="0.25">
      <c r="A9" s="28"/>
      <c r="B9" s="30"/>
      <c r="C9" s="24" t="s">
        <v>41</v>
      </c>
      <c r="D9" s="25">
        <v>2</v>
      </c>
      <c r="E9" s="25">
        <v>2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x14ac:dyDescent="0.25">
      <c r="A10" s="28"/>
      <c r="B10" s="30"/>
      <c r="C10" s="24" t="s">
        <v>34</v>
      </c>
      <c r="D10" s="25">
        <v>5</v>
      </c>
      <c r="E10" s="25">
        <v>5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x14ac:dyDescent="0.25">
      <c r="A11" s="28"/>
      <c r="B11" s="30"/>
      <c r="C11" s="24" t="s">
        <v>80</v>
      </c>
      <c r="D11" s="25">
        <v>5</v>
      </c>
      <c r="E11" s="25">
        <v>5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x14ac:dyDescent="0.25">
      <c r="A12" s="28">
        <v>2</v>
      </c>
      <c r="B12" s="57" t="s">
        <v>167</v>
      </c>
      <c r="C12" s="33" t="s">
        <v>168</v>
      </c>
      <c r="D12" s="29">
        <v>200</v>
      </c>
      <c r="E12" s="29">
        <v>200</v>
      </c>
      <c r="F12" s="30">
        <v>7.0000000000000007E-2</v>
      </c>
      <c r="G12" s="30">
        <v>0.01</v>
      </c>
      <c r="H12" s="30">
        <v>15.31</v>
      </c>
      <c r="I12" s="30">
        <v>61.62</v>
      </c>
      <c r="J12" s="30"/>
      <c r="K12" s="30">
        <v>2.8</v>
      </c>
      <c r="L12" s="30"/>
      <c r="M12" s="30">
        <v>0.01</v>
      </c>
      <c r="N12" s="30">
        <v>6.25</v>
      </c>
      <c r="O12" s="30">
        <v>3.54</v>
      </c>
      <c r="P12" s="30">
        <v>2.34</v>
      </c>
      <c r="Q12" s="30">
        <v>0.28999999999999998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x14ac:dyDescent="0.25">
      <c r="A13" s="28"/>
      <c r="B13" s="58"/>
      <c r="C13" s="24" t="s">
        <v>169</v>
      </c>
      <c r="D13" s="25">
        <v>1</v>
      </c>
      <c r="E13" s="25">
        <v>1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x14ac:dyDescent="0.25">
      <c r="A14" s="28"/>
      <c r="B14" s="58"/>
      <c r="C14" s="24" t="s">
        <v>70</v>
      </c>
      <c r="D14" s="25">
        <v>15</v>
      </c>
      <c r="E14" s="25">
        <v>15</v>
      </c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x14ac:dyDescent="0.25">
      <c r="A15" s="28"/>
      <c r="B15" s="58"/>
      <c r="C15" s="24" t="s">
        <v>170</v>
      </c>
      <c r="D15" s="25">
        <v>8</v>
      </c>
      <c r="E15" s="25">
        <v>7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29.25" x14ac:dyDescent="0.25">
      <c r="A16" s="28">
        <v>3</v>
      </c>
      <c r="B16" s="27" t="s">
        <v>81</v>
      </c>
      <c r="C16" s="33" t="s">
        <v>82</v>
      </c>
      <c r="D16" s="29">
        <v>10</v>
      </c>
      <c r="E16" s="29">
        <v>10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x14ac:dyDescent="0.25">
      <c r="A17" s="28"/>
      <c r="B17" s="27"/>
      <c r="C17" s="24" t="s">
        <v>30</v>
      </c>
      <c r="D17" s="35">
        <v>10</v>
      </c>
      <c r="E17" s="35">
        <v>10</v>
      </c>
      <c r="F17" s="30">
        <v>0.1</v>
      </c>
      <c r="G17" s="30">
        <v>7.2</v>
      </c>
      <c r="H17" s="30">
        <v>0.1</v>
      </c>
      <c r="I17" s="30">
        <v>66</v>
      </c>
      <c r="J17" s="30"/>
      <c r="K17" s="30"/>
      <c r="L17" s="30">
        <v>0.05</v>
      </c>
      <c r="M17" s="30">
        <v>0.1</v>
      </c>
      <c r="N17" s="30">
        <v>2.4</v>
      </c>
      <c r="O17" s="30">
        <v>3</v>
      </c>
      <c r="P17" s="30">
        <v>0.05</v>
      </c>
      <c r="Q17" s="30">
        <v>0.02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x14ac:dyDescent="0.25">
      <c r="A18" s="28">
        <v>4</v>
      </c>
      <c r="B18" s="27"/>
      <c r="C18" s="28" t="s">
        <v>35</v>
      </c>
      <c r="D18" s="29">
        <v>30</v>
      </c>
      <c r="E18" s="29">
        <v>30</v>
      </c>
      <c r="F18" s="30">
        <v>1.86</v>
      </c>
      <c r="G18" s="30">
        <v>0.33</v>
      </c>
      <c r="H18" s="30">
        <v>13.74</v>
      </c>
      <c r="I18" s="30">
        <v>65.400000000000006</v>
      </c>
      <c r="J18" s="30">
        <v>4.8000000000000001E-2</v>
      </c>
      <c r="K18" s="30">
        <v>0.12</v>
      </c>
      <c r="L18" s="30">
        <v>0</v>
      </c>
      <c r="M18" s="30">
        <v>0.63</v>
      </c>
      <c r="N18" s="30">
        <v>90</v>
      </c>
      <c r="O18" s="30">
        <v>9</v>
      </c>
      <c r="P18" s="30">
        <v>0.9</v>
      </c>
      <c r="Q18" s="30">
        <v>0.91</v>
      </c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x14ac:dyDescent="0.25">
      <c r="A19" s="28">
        <v>5</v>
      </c>
      <c r="B19" s="30"/>
      <c r="C19" s="33" t="s">
        <v>72</v>
      </c>
      <c r="D19" s="29">
        <v>60</v>
      </c>
      <c r="E19" s="29">
        <v>60</v>
      </c>
      <c r="F19" s="34">
        <v>4.8</v>
      </c>
      <c r="G19" s="30">
        <v>0.6</v>
      </c>
      <c r="H19" s="34">
        <v>29.88</v>
      </c>
      <c r="I19" s="30">
        <v>144.1</v>
      </c>
      <c r="J19" s="34">
        <v>3.5999999999999997E-2</v>
      </c>
      <c r="K19" s="34"/>
      <c r="L19" s="30"/>
      <c r="M19" s="30">
        <v>0.312</v>
      </c>
      <c r="N19" s="30">
        <v>5.52</v>
      </c>
      <c r="O19" s="30">
        <v>20.16</v>
      </c>
      <c r="P19" s="30">
        <v>7.92</v>
      </c>
      <c r="Q19" s="30">
        <v>0.43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x14ac:dyDescent="0.25">
      <c r="A20" s="28"/>
      <c r="B20" s="27"/>
      <c r="C20" s="24" t="s">
        <v>45</v>
      </c>
      <c r="D20" s="25"/>
      <c r="E20" s="25"/>
      <c r="F20" s="30">
        <f t="shared" ref="F20:Q20" si="0">SUM(F6:F19)</f>
        <v>12.870000000000001</v>
      </c>
      <c r="G20" s="30">
        <f t="shared" si="0"/>
        <v>15.41</v>
      </c>
      <c r="H20" s="30">
        <f t="shared" si="0"/>
        <v>93.320000000000007</v>
      </c>
      <c r="I20" s="30">
        <f t="shared" si="0"/>
        <v>564.28</v>
      </c>
      <c r="J20" s="30">
        <f t="shared" si="0"/>
        <v>0.29399999999999998</v>
      </c>
      <c r="K20" s="30">
        <f t="shared" si="0"/>
        <v>4.2299999999999995</v>
      </c>
      <c r="L20" s="30">
        <f t="shared" si="0"/>
        <v>0.1</v>
      </c>
      <c r="M20" s="30">
        <f t="shared" si="0"/>
        <v>1.222</v>
      </c>
      <c r="N20" s="30">
        <f t="shared" si="0"/>
        <v>237.28000000000003</v>
      </c>
      <c r="O20" s="30">
        <f t="shared" si="0"/>
        <v>221.11999999999998</v>
      </c>
      <c r="P20" s="30">
        <f t="shared" si="0"/>
        <v>58.550000000000004</v>
      </c>
      <c r="Q20" s="30">
        <f t="shared" si="0"/>
        <v>2.8600000000000003</v>
      </c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x14ac:dyDescent="0.25">
      <c r="A21" s="40"/>
      <c r="B21" s="41"/>
      <c r="C21" s="41" t="s">
        <v>145</v>
      </c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2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43.5" x14ac:dyDescent="0.25">
      <c r="A22" s="28">
        <v>6</v>
      </c>
      <c r="B22" s="27" t="s">
        <v>171</v>
      </c>
      <c r="C22" s="33" t="s">
        <v>172</v>
      </c>
      <c r="D22" s="29">
        <v>300</v>
      </c>
      <c r="E22" s="29">
        <v>300</v>
      </c>
      <c r="F22" s="30">
        <v>2.81</v>
      </c>
      <c r="G22" s="30">
        <v>4.67</v>
      </c>
      <c r="H22" s="30">
        <v>16.329999999999998</v>
      </c>
      <c r="I22" s="30">
        <v>118.55</v>
      </c>
      <c r="J22" s="30">
        <v>0.12</v>
      </c>
      <c r="K22" s="30">
        <v>10.09</v>
      </c>
      <c r="L22" s="30">
        <v>0.28999999999999998</v>
      </c>
      <c r="M22" s="30">
        <v>0.25</v>
      </c>
      <c r="N22" s="30">
        <v>22.12</v>
      </c>
      <c r="O22" s="30">
        <v>70.94</v>
      </c>
      <c r="P22" s="30">
        <v>27.02</v>
      </c>
      <c r="Q22" s="30">
        <v>0.96</v>
      </c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x14ac:dyDescent="0.25">
      <c r="A23" s="28"/>
      <c r="B23" s="30"/>
      <c r="C23" s="24" t="s">
        <v>49</v>
      </c>
      <c r="D23" s="25">
        <v>81</v>
      </c>
      <c r="E23" s="25">
        <v>60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x14ac:dyDescent="0.25">
      <c r="A24" s="28"/>
      <c r="B24" s="30"/>
      <c r="C24" s="24" t="s">
        <v>173</v>
      </c>
      <c r="D24" s="25">
        <v>25.5</v>
      </c>
      <c r="E24" s="25">
        <v>24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x14ac:dyDescent="0.25">
      <c r="A25" s="28"/>
      <c r="B25" s="30"/>
      <c r="C25" s="24" t="s">
        <v>51</v>
      </c>
      <c r="D25" s="25">
        <v>15</v>
      </c>
      <c r="E25" s="25">
        <v>12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x14ac:dyDescent="0.25">
      <c r="A26" s="28"/>
      <c r="B26" s="30"/>
      <c r="C26" s="24" t="s">
        <v>50</v>
      </c>
      <c r="D26" s="25">
        <v>18.72</v>
      </c>
      <c r="E26" s="25">
        <v>15</v>
      </c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x14ac:dyDescent="0.25">
      <c r="A27" s="28"/>
      <c r="B27" s="30"/>
      <c r="C27" s="24" t="s">
        <v>41</v>
      </c>
      <c r="D27" s="25">
        <v>6</v>
      </c>
      <c r="E27" s="25">
        <v>6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x14ac:dyDescent="0.25">
      <c r="A28" s="28"/>
      <c r="B28" s="30"/>
      <c r="C28" s="24" t="s">
        <v>55</v>
      </c>
      <c r="D28" s="25">
        <v>0.01</v>
      </c>
      <c r="E28" s="25">
        <v>0.01</v>
      </c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x14ac:dyDescent="0.25">
      <c r="A29" s="28"/>
      <c r="B29" s="30"/>
      <c r="C29" s="24" t="s">
        <v>39</v>
      </c>
      <c r="D29" s="25">
        <v>6</v>
      </c>
      <c r="E29" s="25">
        <v>6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29.25" x14ac:dyDescent="0.25">
      <c r="A30" s="28">
        <v>7</v>
      </c>
      <c r="B30" s="27"/>
      <c r="C30" s="33" t="s">
        <v>174</v>
      </c>
      <c r="D30" s="29" t="s">
        <v>175</v>
      </c>
      <c r="E30" s="29" t="s">
        <v>175</v>
      </c>
      <c r="F30" s="30">
        <v>15.84</v>
      </c>
      <c r="G30" s="30">
        <v>24.99</v>
      </c>
      <c r="H30" s="30">
        <v>10.84</v>
      </c>
      <c r="I30" s="30">
        <v>331.84</v>
      </c>
      <c r="J30" s="30">
        <v>0.19</v>
      </c>
      <c r="K30" s="30">
        <v>1.34</v>
      </c>
      <c r="L30" s="30">
        <v>0.14000000000000001</v>
      </c>
      <c r="M30" s="30">
        <v>0.79</v>
      </c>
      <c r="N30" s="30">
        <v>20.27</v>
      </c>
      <c r="O30" s="30">
        <v>143.9</v>
      </c>
      <c r="P30" s="30">
        <v>19.59</v>
      </c>
      <c r="Q30" s="30">
        <v>1.59</v>
      </c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x14ac:dyDescent="0.25">
      <c r="A31" s="28"/>
      <c r="B31" s="30"/>
      <c r="C31" s="12" t="s">
        <v>176</v>
      </c>
      <c r="D31" s="25">
        <v>74</v>
      </c>
      <c r="E31" s="25">
        <v>74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x14ac:dyDescent="0.25">
      <c r="A32" s="28"/>
      <c r="B32" s="30"/>
      <c r="C32" s="24" t="s">
        <v>72</v>
      </c>
      <c r="D32" s="25">
        <v>18.5</v>
      </c>
      <c r="E32" s="25">
        <v>18.5</v>
      </c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x14ac:dyDescent="0.25">
      <c r="A33" s="28"/>
      <c r="B33" s="30"/>
      <c r="C33" s="24" t="s">
        <v>177</v>
      </c>
      <c r="D33" s="25">
        <v>26</v>
      </c>
      <c r="E33" s="25">
        <v>26</v>
      </c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x14ac:dyDescent="0.25">
      <c r="A34" s="28"/>
      <c r="B34" s="30"/>
      <c r="C34" s="24" t="s">
        <v>152</v>
      </c>
      <c r="D34" s="25">
        <v>7</v>
      </c>
      <c r="E34" s="25">
        <v>7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x14ac:dyDescent="0.25">
      <c r="A35" s="28"/>
      <c r="B35" s="30"/>
      <c r="C35" s="24" t="s">
        <v>41</v>
      </c>
      <c r="D35" s="25">
        <v>4</v>
      </c>
      <c r="E35" s="25">
        <v>4</v>
      </c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x14ac:dyDescent="0.25">
      <c r="A36" s="28"/>
      <c r="B36" s="27"/>
      <c r="C36" s="24" t="s">
        <v>30</v>
      </c>
      <c r="D36" s="25">
        <v>10</v>
      </c>
      <c r="E36" s="25">
        <v>10</v>
      </c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x14ac:dyDescent="0.25">
      <c r="A37" s="28">
        <v>8</v>
      </c>
      <c r="B37" s="27" t="s">
        <v>178</v>
      </c>
      <c r="C37" s="33" t="s">
        <v>179</v>
      </c>
      <c r="D37" s="29">
        <v>200</v>
      </c>
      <c r="E37" s="29">
        <v>200</v>
      </c>
      <c r="F37" s="30">
        <v>5.24</v>
      </c>
      <c r="G37" s="30">
        <v>6.46</v>
      </c>
      <c r="H37" s="30">
        <v>26.9</v>
      </c>
      <c r="I37" s="30">
        <v>174.32</v>
      </c>
      <c r="J37" s="30">
        <v>0.1</v>
      </c>
      <c r="K37" s="30">
        <v>68.22</v>
      </c>
      <c r="L37" s="30">
        <v>0.2</v>
      </c>
      <c r="M37" s="30">
        <v>0.4</v>
      </c>
      <c r="N37" s="30">
        <v>114.92</v>
      </c>
      <c r="O37" s="30">
        <v>95.34</v>
      </c>
      <c r="P37" s="30">
        <v>39.64</v>
      </c>
      <c r="Q37" s="30">
        <v>1.82</v>
      </c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30" x14ac:dyDescent="0.25">
      <c r="A38" s="28"/>
      <c r="B38" s="27"/>
      <c r="C38" s="24" t="s">
        <v>149</v>
      </c>
      <c r="D38" s="25">
        <v>262.60000000000002</v>
      </c>
      <c r="E38" s="25">
        <v>210</v>
      </c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x14ac:dyDescent="0.25">
      <c r="A39" s="28"/>
      <c r="B39" s="27"/>
      <c r="C39" s="24" t="s">
        <v>152</v>
      </c>
      <c r="D39" s="25">
        <v>9</v>
      </c>
      <c r="E39" s="25">
        <v>9</v>
      </c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x14ac:dyDescent="0.25">
      <c r="A40" s="28"/>
      <c r="B40" s="27"/>
      <c r="C40" s="24" t="s">
        <v>50</v>
      </c>
      <c r="D40" s="25">
        <v>10</v>
      </c>
      <c r="E40" s="25">
        <v>8</v>
      </c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x14ac:dyDescent="0.25">
      <c r="A41" s="28"/>
      <c r="B41" s="27"/>
      <c r="C41" s="24" t="s">
        <v>180</v>
      </c>
      <c r="D41" s="25">
        <v>5.4</v>
      </c>
      <c r="E41" s="25">
        <v>4</v>
      </c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x14ac:dyDescent="0.25">
      <c r="A42" s="28"/>
      <c r="B42" s="30"/>
      <c r="C42" s="24" t="s">
        <v>91</v>
      </c>
      <c r="D42" s="25">
        <v>14.2</v>
      </c>
      <c r="E42" s="25">
        <v>12</v>
      </c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x14ac:dyDescent="0.25">
      <c r="A43" s="28"/>
      <c r="B43" s="30"/>
      <c r="C43" s="24" t="s">
        <v>124</v>
      </c>
      <c r="D43" s="25">
        <v>6.4</v>
      </c>
      <c r="E43" s="25">
        <v>6.4</v>
      </c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x14ac:dyDescent="0.25">
      <c r="A44" s="28"/>
      <c r="B44" s="30"/>
      <c r="C44" s="24" t="s">
        <v>38</v>
      </c>
      <c r="D44" s="25">
        <v>2.4</v>
      </c>
      <c r="E44" s="25">
        <v>2.4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x14ac:dyDescent="0.25">
      <c r="A45" s="28"/>
      <c r="B45" s="30"/>
      <c r="C45" s="24" t="s">
        <v>34</v>
      </c>
      <c r="D45" s="25">
        <v>6</v>
      </c>
      <c r="E45" s="25">
        <v>6</v>
      </c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x14ac:dyDescent="0.25">
      <c r="A46" s="28"/>
      <c r="B46" s="30"/>
      <c r="C46" s="24" t="s">
        <v>41</v>
      </c>
      <c r="D46" s="25">
        <v>3</v>
      </c>
      <c r="E46" s="25">
        <v>3</v>
      </c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43.5" x14ac:dyDescent="0.25">
      <c r="A47" s="28">
        <v>9</v>
      </c>
      <c r="B47" s="27" t="s">
        <v>67</v>
      </c>
      <c r="C47" s="33" t="s">
        <v>181</v>
      </c>
      <c r="D47" s="29">
        <v>200</v>
      </c>
      <c r="E47" s="29">
        <v>200</v>
      </c>
      <c r="F47" s="43">
        <v>0.16</v>
      </c>
      <c r="G47" s="30"/>
      <c r="H47" s="30">
        <v>14.99</v>
      </c>
      <c r="I47" s="30">
        <v>60.64</v>
      </c>
      <c r="J47" s="30">
        <v>0.02</v>
      </c>
      <c r="K47" s="30">
        <v>10</v>
      </c>
      <c r="L47" s="30">
        <v>0.01</v>
      </c>
      <c r="M47" s="30">
        <v>0.2</v>
      </c>
      <c r="N47" s="30">
        <v>20.05</v>
      </c>
      <c r="O47" s="30">
        <v>15.6</v>
      </c>
      <c r="P47" s="30">
        <v>13.2</v>
      </c>
      <c r="Q47" s="30">
        <v>1.65</v>
      </c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x14ac:dyDescent="0.25">
      <c r="A48" s="28"/>
      <c r="B48" s="30"/>
      <c r="C48" s="24" t="s">
        <v>69</v>
      </c>
      <c r="D48" s="25">
        <v>45.4</v>
      </c>
      <c r="E48" s="25">
        <v>40</v>
      </c>
      <c r="F48" s="43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x14ac:dyDescent="0.25">
      <c r="A49" s="28"/>
      <c r="B49" s="30"/>
      <c r="C49" s="24" t="s">
        <v>70</v>
      </c>
      <c r="D49" s="25">
        <v>15</v>
      </c>
      <c r="E49" s="25">
        <v>15</v>
      </c>
      <c r="F49" s="43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x14ac:dyDescent="0.25">
      <c r="A50" s="28"/>
      <c r="B50" s="30"/>
      <c r="C50" s="24" t="s">
        <v>71</v>
      </c>
      <c r="D50" s="25">
        <v>0.2</v>
      </c>
      <c r="E50" s="25">
        <v>0.2</v>
      </c>
      <c r="F50" s="43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x14ac:dyDescent="0.25">
      <c r="A51" s="28">
        <v>10</v>
      </c>
      <c r="B51" s="30"/>
      <c r="C51" s="28" t="s">
        <v>35</v>
      </c>
      <c r="D51" s="29">
        <v>60</v>
      </c>
      <c r="E51" s="29">
        <v>60</v>
      </c>
      <c r="F51" s="30">
        <v>3.72</v>
      </c>
      <c r="G51" s="30">
        <v>0.66</v>
      </c>
      <c r="H51" s="30">
        <v>27.48</v>
      </c>
      <c r="I51" s="30">
        <v>130.80000000000001</v>
      </c>
      <c r="J51" s="30">
        <v>9.6000000000000002E-2</v>
      </c>
      <c r="K51" s="30">
        <v>0.24</v>
      </c>
      <c r="L51" s="30">
        <v>0</v>
      </c>
      <c r="M51" s="30">
        <v>1.25</v>
      </c>
      <c r="N51" s="30">
        <v>180</v>
      </c>
      <c r="O51" s="30">
        <v>18</v>
      </c>
      <c r="P51" s="30">
        <v>1.8</v>
      </c>
      <c r="Q51" s="30">
        <v>1.82</v>
      </c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x14ac:dyDescent="0.25">
      <c r="A52" s="28">
        <v>11</v>
      </c>
      <c r="B52" s="27"/>
      <c r="C52" s="33" t="s">
        <v>72</v>
      </c>
      <c r="D52" s="29">
        <v>100</v>
      </c>
      <c r="E52" s="29">
        <v>100</v>
      </c>
      <c r="F52" s="34">
        <v>8</v>
      </c>
      <c r="G52" s="30">
        <v>1</v>
      </c>
      <c r="H52" s="34">
        <v>49.8</v>
      </c>
      <c r="I52" s="30">
        <v>240.2</v>
      </c>
      <c r="J52" s="34">
        <v>0.06</v>
      </c>
      <c r="K52" s="34"/>
      <c r="L52" s="30"/>
      <c r="M52" s="30">
        <v>0.52</v>
      </c>
      <c r="N52" s="30">
        <v>9.1999999999999993</v>
      </c>
      <c r="O52" s="30">
        <v>33.6</v>
      </c>
      <c r="P52" s="30">
        <v>13.2</v>
      </c>
      <c r="Q52" s="30">
        <v>0.72</v>
      </c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x14ac:dyDescent="0.25">
      <c r="A53" s="28"/>
      <c r="B53" s="27"/>
      <c r="C53" s="33" t="s">
        <v>45</v>
      </c>
      <c r="D53" s="29"/>
      <c r="E53" s="29"/>
      <c r="F53" s="34">
        <f t="shared" ref="F53:Q53" si="1">SUM(F22:F52)</f>
        <v>35.769999999999996</v>
      </c>
      <c r="G53" s="34">
        <f t="shared" si="1"/>
        <v>37.779999999999994</v>
      </c>
      <c r="H53" s="34">
        <f t="shared" si="1"/>
        <v>146.33999999999997</v>
      </c>
      <c r="I53" s="34">
        <f t="shared" si="1"/>
        <v>1056.3500000000001</v>
      </c>
      <c r="J53" s="34">
        <f t="shared" si="1"/>
        <v>0.58600000000000008</v>
      </c>
      <c r="K53" s="34">
        <f t="shared" si="1"/>
        <v>89.89</v>
      </c>
      <c r="L53" s="34">
        <f t="shared" si="1"/>
        <v>0.64</v>
      </c>
      <c r="M53" s="34">
        <f t="shared" si="1"/>
        <v>3.4099999999999997</v>
      </c>
      <c r="N53" s="34">
        <f t="shared" si="1"/>
        <v>366.56</v>
      </c>
      <c r="O53" s="34">
        <f t="shared" si="1"/>
        <v>377.38000000000005</v>
      </c>
      <c r="P53" s="34">
        <f t="shared" si="1"/>
        <v>114.45</v>
      </c>
      <c r="Q53" s="34">
        <f t="shared" si="1"/>
        <v>8.56</v>
      </c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x14ac:dyDescent="0.25">
      <c r="A54" s="59"/>
      <c r="B54" s="5"/>
      <c r="C54" s="59" t="s">
        <v>73</v>
      </c>
      <c r="D54" s="5"/>
      <c r="E54" s="5"/>
      <c r="F54" s="39">
        <f t="shared" ref="F54:Q54" si="2">F53+F20</f>
        <v>48.64</v>
      </c>
      <c r="G54" s="39">
        <f t="shared" si="2"/>
        <v>53.19</v>
      </c>
      <c r="H54" s="39">
        <f t="shared" si="2"/>
        <v>239.65999999999997</v>
      </c>
      <c r="I54" s="39">
        <f t="shared" si="2"/>
        <v>1620.63</v>
      </c>
      <c r="J54" s="39">
        <f t="shared" si="2"/>
        <v>0.88000000000000012</v>
      </c>
      <c r="K54" s="39">
        <f t="shared" si="2"/>
        <v>94.12</v>
      </c>
      <c r="L54" s="39">
        <f t="shared" si="2"/>
        <v>0.74</v>
      </c>
      <c r="M54" s="39">
        <f t="shared" si="2"/>
        <v>4.6319999999999997</v>
      </c>
      <c r="N54" s="39">
        <f t="shared" si="2"/>
        <v>603.84</v>
      </c>
      <c r="O54" s="39">
        <f t="shared" si="2"/>
        <v>598.5</v>
      </c>
      <c r="P54" s="39">
        <f t="shared" si="2"/>
        <v>173</v>
      </c>
      <c r="Q54" s="39">
        <f t="shared" si="2"/>
        <v>11.420000000000002</v>
      </c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</sheetData>
  <mergeCells count="9">
    <mergeCell ref="N2:P2"/>
    <mergeCell ref="A4:Q4"/>
    <mergeCell ref="A5:Q5"/>
    <mergeCell ref="A2:A3"/>
    <mergeCell ref="B2:B3"/>
    <mergeCell ref="C2:C3"/>
    <mergeCell ref="F2:H2"/>
    <mergeCell ref="I2:I3"/>
    <mergeCell ref="J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2"/>
  <sheetViews>
    <sheetView workbookViewId="0">
      <selection activeCell="D15" sqref="D15:D16"/>
    </sheetView>
  </sheetViews>
  <sheetFormatPr defaultRowHeight="15" x14ac:dyDescent="0.25"/>
  <cols>
    <col min="1" max="1" width="7.28515625" customWidth="1"/>
    <col min="2" max="2" width="10.28515625" customWidth="1"/>
    <col min="3" max="3" width="19.85546875" customWidth="1"/>
    <col min="4" max="5" width="8.7109375" customWidth="1"/>
    <col min="6" max="8" width="6.7109375" customWidth="1"/>
    <col min="9" max="9" width="7.7109375" customWidth="1"/>
    <col min="10" max="15" width="6.7109375" customWidth="1"/>
    <col min="16" max="16" width="7.140625" customWidth="1"/>
    <col min="17" max="17" width="6.7109375" customWidth="1"/>
  </cols>
  <sheetData>
    <row r="1" spans="1:28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54" customHeight="1" x14ac:dyDescent="0.25">
      <c r="A2" s="2" t="s">
        <v>0</v>
      </c>
      <c r="B2" s="3" t="s">
        <v>1</v>
      </c>
      <c r="C2" s="4" t="s">
        <v>2</v>
      </c>
      <c r="D2" s="5"/>
      <c r="E2" s="5"/>
      <c r="F2" s="6" t="s">
        <v>3</v>
      </c>
      <c r="G2" s="6"/>
      <c r="H2" s="6"/>
      <c r="I2" s="7" t="s">
        <v>4</v>
      </c>
      <c r="J2" s="6" t="s">
        <v>5</v>
      </c>
      <c r="K2" s="6"/>
      <c r="L2" s="6"/>
      <c r="M2" s="6"/>
      <c r="N2" s="8" t="s">
        <v>6</v>
      </c>
      <c r="O2" s="9"/>
      <c r="P2" s="9"/>
      <c r="Q2" s="10" t="s">
        <v>7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05" x14ac:dyDescent="0.25">
      <c r="A3" s="2"/>
      <c r="B3" s="11"/>
      <c r="C3" s="4"/>
      <c r="D3" s="12" t="s">
        <v>74</v>
      </c>
      <c r="E3" s="12"/>
      <c r="F3" s="13" t="s">
        <v>10</v>
      </c>
      <c r="G3" s="13" t="s">
        <v>11</v>
      </c>
      <c r="H3" s="13" t="s">
        <v>12</v>
      </c>
      <c r="I3" s="7"/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4" t="s">
        <v>18</v>
      </c>
      <c r="P3" s="14" t="s">
        <v>19</v>
      </c>
      <c r="Q3" s="14" t="s">
        <v>20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x14ac:dyDescent="0.25">
      <c r="A4" s="15" t="s">
        <v>182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x14ac:dyDescent="0.25">
      <c r="A5" s="16" t="s">
        <v>22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9.25" x14ac:dyDescent="0.25">
      <c r="A6" s="28">
        <v>1</v>
      </c>
      <c r="B6" s="27" t="s">
        <v>183</v>
      </c>
      <c r="C6" s="33" t="s">
        <v>184</v>
      </c>
      <c r="D6" s="29">
        <v>205</v>
      </c>
      <c r="E6" s="29">
        <v>205</v>
      </c>
      <c r="F6" s="30">
        <v>6.33</v>
      </c>
      <c r="G6" s="30">
        <v>8.9</v>
      </c>
      <c r="H6" s="30">
        <v>25.49</v>
      </c>
      <c r="I6" s="30">
        <v>207.38</v>
      </c>
      <c r="J6" s="30">
        <v>0.19</v>
      </c>
      <c r="K6" s="30">
        <v>1.39</v>
      </c>
      <c r="L6" s="30">
        <v>0.05</v>
      </c>
      <c r="M6" s="30">
        <v>5.56</v>
      </c>
      <c r="N6" s="30">
        <v>148.69</v>
      </c>
      <c r="O6" s="30">
        <v>202.23</v>
      </c>
      <c r="P6" s="30">
        <v>49.76</v>
      </c>
      <c r="Q6" s="30">
        <v>1.3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x14ac:dyDescent="0.25">
      <c r="A7" s="31"/>
      <c r="B7" s="30"/>
      <c r="C7" s="24" t="s">
        <v>185</v>
      </c>
      <c r="D7" s="60">
        <v>30</v>
      </c>
      <c r="E7" s="60">
        <v>30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x14ac:dyDescent="0.25">
      <c r="A8" s="31"/>
      <c r="B8" s="30"/>
      <c r="C8" s="24" t="s">
        <v>79</v>
      </c>
      <c r="D8" s="25">
        <v>106.7</v>
      </c>
      <c r="E8" s="25">
        <v>106.7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x14ac:dyDescent="0.25">
      <c r="A9" s="31"/>
      <c r="B9" s="30"/>
      <c r="C9" s="24" t="s">
        <v>41</v>
      </c>
      <c r="D9" s="25">
        <v>2</v>
      </c>
      <c r="E9" s="25">
        <v>2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x14ac:dyDescent="0.25">
      <c r="A10" s="31"/>
      <c r="B10" s="30"/>
      <c r="C10" s="24" t="s">
        <v>34</v>
      </c>
      <c r="D10" s="25">
        <v>5</v>
      </c>
      <c r="E10" s="25">
        <v>5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x14ac:dyDescent="0.25">
      <c r="A11" s="31"/>
      <c r="B11" s="30"/>
      <c r="C11" s="24" t="s">
        <v>80</v>
      </c>
      <c r="D11" s="25">
        <v>5</v>
      </c>
      <c r="E11" s="25">
        <v>5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x14ac:dyDescent="0.25">
      <c r="A12" s="28">
        <v>2</v>
      </c>
      <c r="B12" s="27" t="s">
        <v>113</v>
      </c>
      <c r="C12" s="33" t="s">
        <v>114</v>
      </c>
      <c r="D12" s="29">
        <v>30</v>
      </c>
      <c r="E12" s="29">
        <v>30</v>
      </c>
      <c r="F12" s="30">
        <v>6.96</v>
      </c>
      <c r="G12" s="30">
        <v>8.85</v>
      </c>
      <c r="H12" s="30"/>
      <c r="I12" s="30">
        <v>109.2</v>
      </c>
      <c r="J12" s="30">
        <v>0.01</v>
      </c>
      <c r="K12" s="30">
        <v>0.18</v>
      </c>
      <c r="L12" s="30">
        <v>0.05</v>
      </c>
      <c r="M12" s="30">
        <v>0.12</v>
      </c>
      <c r="N12" s="30">
        <v>210</v>
      </c>
      <c r="O12" s="30">
        <v>210</v>
      </c>
      <c r="P12" s="30">
        <v>9.8000000000000007</v>
      </c>
      <c r="Q12" s="30">
        <v>0.24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x14ac:dyDescent="0.25">
      <c r="A13" s="31"/>
      <c r="B13" s="27"/>
      <c r="C13" s="24" t="s">
        <v>186</v>
      </c>
      <c r="D13" s="25">
        <v>31.5</v>
      </c>
      <c r="E13" s="25">
        <v>30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43.5" x14ac:dyDescent="0.25">
      <c r="A14" s="18">
        <v>3</v>
      </c>
      <c r="B14" s="19" t="s">
        <v>187</v>
      </c>
      <c r="C14" s="33" t="s">
        <v>188</v>
      </c>
      <c r="D14" s="29">
        <v>200</v>
      </c>
      <c r="E14" s="29">
        <v>200</v>
      </c>
      <c r="F14" s="22"/>
      <c r="G14" s="22"/>
      <c r="H14" s="22"/>
      <c r="I14" s="22"/>
      <c r="J14" s="22">
        <v>0.03</v>
      </c>
      <c r="K14" s="22">
        <v>0.31</v>
      </c>
      <c r="L14" s="22">
        <v>0.01</v>
      </c>
      <c r="M14" s="22">
        <v>0.05</v>
      </c>
      <c r="N14" s="22">
        <v>126.27</v>
      </c>
      <c r="O14" s="22">
        <v>113.22</v>
      </c>
      <c r="P14" s="22">
        <v>29.92</v>
      </c>
      <c r="Q14" s="22">
        <v>1.03</v>
      </c>
      <c r="R14" s="1"/>
      <c r="S14" s="1"/>
      <c r="T14" s="1">
        <v>1</v>
      </c>
      <c r="U14" s="1"/>
      <c r="V14" s="1"/>
      <c r="W14" s="1"/>
      <c r="X14" s="1"/>
      <c r="Y14" s="1"/>
      <c r="Z14" s="1"/>
      <c r="AA14" s="1"/>
      <c r="AB14" s="1"/>
    </row>
    <row r="15" spans="1:28" ht="15.75" x14ac:dyDescent="0.25">
      <c r="A15" s="23"/>
      <c r="B15" s="22"/>
      <c r="C15" s="24" t="s">
        <v>189</v>
      </c>
      <c r="D15" s="25">
        <v>4</v>
      </c>
      <c r="E15" s="25">
        <v>4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x14ac:dyDescent="0.25">
      <c r="A16" s="23"/>
      <c r="B16" s="22"/>
      <c r="C16" s="24" t="s">
        <v>86</v>
      </c>
      <c r="D16" s="25">
        <v>38</v>
      </c>
      <c r="E16" s="25">
        <v>38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x14ac:dyDescent="0.25">
      <c r="A17" s="18"/>
      <c r="B17" s="19"/>
      <c r="C17" s="24" t="s">
        <v>34</v>
      </c>
      <c r="D17" s="25">
        <v>3</v>
      </c>
      <c r="E17" s="25">
        <v>3</v>
      </c>
      <c r="F17" s="34"/>
      <c r="G17" s="30"/>
      <c r="H17" s="34"/>
      <c r="I17" s="30"/>
      <c r="J17" s="34"/>
      <c r="K17" s="34"/>
      <c r="L17" s="30"/>
      <c r="M17" s="30"/>
      <c r="N17" s="30"/>
      <c r="O17" s="30"/>
      <c r="P17" s="30"/>
      <c r="Q17" s="30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x14ac:dyDescent="0.25">
      <c r="A18" s="32">
        <v>4</v>
      </c>
      <c r="B18" s="61"/>
      <c r="C18" s="28" t="s">
        <v>35</v>
      </c>
      <c r="D18" s="29">
        <v>30</v>
      </c>
      <c r="E18" s="29">
        <v>30</v>
      </c>
      <c r="F18" s="30">
        <v>1.86</v>
      </c>
      <c r="G18" s="30">
        <v>0.33</v>
      </c>
      <c r="H18" s="30">
        <v>13.74</v>
      </c>
      <c r="I18" s="30">
        <v>65.400000000000006</v>
      </c>
      <c r="J18" s="30">
        <v>4.8000000000000001E-2</v>
      </c>
      <c r="K18" s="30">
        <v>0.12</v>
      </c>
      <c r="L18" s="30">
        <v>0</v>
      </c>
      <c r="M18" s="30">
        <v>0.63</v>
      </c>
      <c r="N18" s="30">
        <v>90</v>
      </c>
      <c r="O18" s="30">
        <v>9</v>
      </c>
      <c r="P18" s="30">
        <v>0.9</v>
      </c>
      <c r="Q18" s="30">
        <v>0.91</v>
      </c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x14ac:dyDescent="0.25">
      <c r="A19" s="44">
        <v>5</v>
      </c>
      <c r="B19" s="62"/>
      <c r="C19" s="33" t="s">
        <v>72</v>
      </c>
      <c r="D19" s="29">
        <v>60</v>
      </c>
      <c r="E19" s="29">
        <v>60</v>
      </c>
      <c r="F19" s="34">
        <v>4.8</v>
      </c>
      <c r="G19" s="30">
        <v>0.6</v>
      </c>
      <c r="H19" s="34">
        <v>29.88</v>
      </c>
      <c r="I19" s="30">
        <v>144.1</v>
      </c>
      <c r="J19" s="34">
        <v>3.5999999999999997E-2</v>
      </c>
      <c r="K19" s="34"/>
      <c r="L19" s="30"/>
      <c r="M19" s="30">
        <v>0.312</v>
      </c>
      <c r="N19" s="30">
        <v>5.52</v>
      </c>
      <c r="O19" s="30">
        <v>20.16</v>
      </c>
      <c r="P19" s="30">
        <v>7.92</v>
      </c>
      <c r="Q19" s="30">
        <v>0.43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x14ac:dyDescent="0.25">
      <c r="A20" s="44"/>
      <c r="B20" s="27" t="s">
        <v>190</v>
      </c>
      <c r="C20" s="33" t="s">
        <v>191</v>
      </c>
      <c r="D20" s="29">
        <v>200</v>
      </c>
      <c r="E20" s="29">
        <v>200</v>
      </c>
      <c r="F20" s="30">
        <v>3</v>
      </c>
      <c r="G20" s="30">
        <v>0.2</v>
      </c>
      <c r="H20" s="30">
        <v>42</v>
      </c>
      <c r="I20" s="30">
        <v>178</v>
      </c>
      <c r="J20" s="30">
        <v>0.06</v>
      </c>
      <c r="K20" s="30">
        <v>20</v>
      </c>
      <c r="L20" s="30">
        <v>0.02</v>
      </c>
      <c r="M20" s="30">
        <v>0.4</v>
      </c>
      <c r="N20" s="30">
        <v>32</v>
      </c>
      <c r="O20" s="30">
        <v>22</v>
      </c>
      <c r="P20" s="30">
        <v>18</v>
      </c>
      <c r="Q20" s="30">
        <v>4.4000000000000004</v>
      </c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x14ac:dyDescent="0.25">
      <c r="A21" s="28"/>
      <c r="B21" s="27"/>
      <c r="C21" s="33" t="s">
        <v>45</v>
      </c>
      <c r="D21" s="29"/>
      <c r="E21" s="29"/>
      <c r="F21" s="30">
        <f>SUM(F6:F20)</f>
        <v>22.95</v>
      </c>
      <c r="G21" s="54">
        <f t="shared" ref="G21:Q21" si="0">SUM(G6:G20)</f>
        <v>18.88</v>
      </c>
      <c r="H21" s="54">
        <f t="shared" si="0"/>
        <v>111.11</v>
      </c>
      <c r="I21" s="54">
        <f t="shared" si="0"/>
        <v>704.08</v>
      </c>
      <c r="J21" s="54">
        <f t="shared" si="0"/>
        <v>0.374</v>
      </c>
      <c r="K21" s="54">
        <f t="shared" si="0"/>
        <v>22</v>
      </c>
      <c r="L21" s="54">
        <f t="shared" si="0"/>
        <v>0.13</v>
      </c>
      <c r="M21" s="54">
        <f t="shared" si="0"/>
        <v>7.0720000000000001</v>
      </c>
      <c r="N21" s="54">
        <f t="shared" si="0"/>
        <v>612.48</v>
      </c>
      <c r="O21" s="54">
        <f t="shared" si="0"/>
        <v>576.61</v>
      </c>
      <c r="P21" s="54">
        <f t="shared" si="0"/>
        <v>116.30000000000001</v>
      </c>
      <c r="Q21" s="54">
        <f t="shared" si="0"/>
        <v>8.31</v>
      </c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x14ac:dyDescent="0.25">
      <c r="A22" s="40"/>
      <c r="B22" s="41"/>
      <c r="C22" s="41" t="s">
        <v>145</v>
      </c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2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x14ac:dyDescent="0.25">
      <c r="A23" s="28">
        <v>6</v>
      </c>
      <c r="B23" s="27" t="s">
        <v>192</v>
      </c>
      <c r="C23" s="33" t="s">
        <v>193</v>
      </c>
      <c r="D23" s="29">
        <v>300</v>
      </c>
      <c r="E23" s="29">
        <v>300</v>
      </c>
      <c r="F23" s="30">
        <v>2.3199999999999998</v>
      </c>
      <c r="G23" s="30">
        <v>7.03</v>
      </c>
      <c r="H23" s="30">
        <v>15.11</v>
      </c>
      <c r="I23" s="30">
        <v>138.29</v>
      </c>
      <c r="J23" s="30">
        <v>0.11</v>
      </c>
      <c r="K23" s="30">
        <v>17.89</v>
      </c>
      <c r="L23" s="30">
        <v>0.28999999999999998</v>
      </c>
      <c r="M23" s="30">
        <v>0.28000000000000003</v>
      </c>
      <c r="N23" s="30">
        <v>9.35</v>
      </c>
      <c r="O23" s="30">
        <v>72.34</v>
      </c>
      <c r="P23" s="30">
        <v>27.16</v>
      </c>
      <c r="Q23" s="30">
        <v>0.97</v>
      </c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x14ac:dyDescent="0.25">
      <c r="A24" s="28"/>
      <c r="B24" s="27"/>
      <c r="C24" s="24" t="s">
        <v>49</v>
      </c>
      <c r="D24" s="25">
        <v>79.5</v>
      </c>
      <c r="E24" s="25">
        <v>60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30" x14ac:dyDescent="0.25">
      <c r="A25" s="28"/>
      <c r="B25" s="27"/>
      <c r="C25" s="24" t="s">
        <v>149</v>
      </c>
      <c r="D25" s="25">
        <v>30</v>
      </c>
      <c r="E25" s="25">
        <v>24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x14ac:dyDescent="0.25">
      <c r="A26" s="28"/>
      <c r="B26" s="27"/>
      <c r="C26" s="24" t="s">
        <v>50</v>
      </c>
      <c r="D26" s="25">
        <v>12.5</v>
      </c>
      <c r="E26" s="25">
        <v>10</v>
      </c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x14ac:dyDescent="0.25">
      <c r="A27" s="28"/>
      <c r="B27" s="27"/>
      <c r="C27" s="24" t="s">
        <v>51</v>
      </c>
      <c r="D27" s="25">
        <v>12</v>
      </c>
      <c r="E27" s="25">
        <v>10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30" x14ac:dyDescent="0.25">
      <c r="A28" s="28"/>
      <c r="B28" s="27"/>
      <c r="C28" s="24" t="s">
        <v>194</v>
      </c>
      <c r="D28" s="25">
        <v>13.8</v>
      </c>
      <c r="E28" s="25">
        <v>9</v>
      </c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x14ac:dyDescent="0.25">
      <c r="A29" s="28"/>
      <c r="B29" s="27"/>
      <c r="C29" s="24" t="s">
        <v>39</v>
      </c>
      <c r="D29" s="25">
        <v>6</v>
      </c>
      <c r="E29" s="25">
        <v>6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x14ac:dyDescent="0.25">
      <c r="A30" s="28"/>
      <c r="B30" s="27"/>
      <c r="C30" s="24" t="s">
        <v>195</v>
      </c>
      <c r="D30" s="25">
        <v>15</v>
      </c>
      <c r="E30" s="25">
        <v>15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28.5" x14ac:dyDescent="0.25">
      <c r="A31" s="18">
        <v>7</v>
      </c>
      <c r="B31" s="19" t="s">
        <v>196</v>
      </c>
      <c r="C31" s="20" t="s">
        <v>197</v>
      </c>
      <c r="D31" s="21" t="s">
        <v>58</v>
      </c>
      <c r="E31" s="21"/>
      <c r="F31" s="22">
        <v>31.8</v>
      </c>
      <c r="G31" s="22">
        <v>39.5</v>
      </c>
      <c r="H31" s="22">
        <v>6.4</v>
      </c>
      <c r="I31" s="22">
        <v>504.75</v>
      </c>
      <c r="J31" s="22">
        <v>0.49</v>
      </c>
      <c r="K31" s="22">
        <v>14.3</v>
      </c>
      <c r="L31" s="22">
        <v>12.49</v>
      </c>
      <c r="M31" s="22">
        <v>1.85</v>
      </c>
      <c r="N31" s="22">
        <v>103.22</v>
      </c>
      <c r="O31" s="22">
        <v>530.33000000000004</v>
      </c>
      <c r="P31" s="22">
        <v>36.04</v>
      </c>
      <c r="Q31" s="22">
        <v>10.45</v>
      </c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x14ac:dyDescent="0.25">
      <c r="A32" s="23"/>
      <c r="B32" s="22"/>
      <c r="C32" s="12" t="s">
        <v>198</v>
      </c>
      <c r="D32" s="26">
        <v>177</v>
      </c>
      <c r="E32" s="26">
        <v>147</v>
      </c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x14ac:dyDescent="0.25">
      <c r="A33" s="23"/>
      <c r="B33" s="22"/>
      <c r="C33" s="12" t="s">
        <v>41</v>
      </c>
      <c r="D33" s="26">
        <v>3</v>
      </c>
      <c r="E33" s="26">
        <v>3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x14ac:dyDescent="0.25">
      <c r="A34" s="23"/>
      <c r="B34" s="22"/>
      <c r="C34" s="12" t="s">
        <v>39</v>
      </c>
      <c r="D34" s="26">
        <v>13</v>
      </c>
      <c r="E34" s="26">
        <v>13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x14ac:dyDescent="0.25">
      <c r="A35" s="23"/>
      <c r="B35" s="30"/>
      <c r="C35" s="24" t="s">
        <v>38</v>
      </c>
      <c r="D35" s="25">
        <v>1.25</v>
      </c>
      <c r="E35" s="25">
        <v>1.25</v>
      </c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x14ac:dyDescent="0.25">
      <c r="A36" s="23"/>
      <c r="B36" s="30"/>
      <c r="C36" s="24" t="s">
        <v>98</v>
      </c>
      <c r="D36" s="25">
        <v>1.25</v>
      </c>
      <c r="E36" s="25">
        <v>1.25</v>
      </c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x14ac:dyDescent="0.25">
      <c r="A37" s="23"/>
      <c r="B37" s="30"/>
      <c r="C37" s="24" t="s">
        <v>62</v>
      </c>
      <c r="D37" s="25">
        <v>25</v>
      </c>
      <c r="E37" s="25">
        <v>25</v>
      </c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43.5" x14ac:dyDescent="0.25">
      <c r="A38" s="28">
        <v>8</v>
      </c>
      <c r="B38" s="27">
        <v>218</v>
      </c>
      <c r="C38" s="33" t="s">
        <v>199</v>
      </c>
      <c r="D38" s="29">
        <v>200</v>
      </c>
      <c r="E38" s="29">
        <v>200</v>
      </c>
      <c r="F38" s="30">
        <v>10.42</v>
      </c>
      <c r="G38" s="30">
        <v>11.02</v>
      </c>
      <c r="H38" s="30">
        <v>44.38</v>
      </c>
      <c r="I38" s="30">
        <v>318.89999999999998</v>
      </c>
      <c r="J38" s="30">
        <v>0.32</v>
      </c>
      <c r="K38" s="30">
        <v>3.18</v>
      </c>
      <c r="L38" s="30">
        <v>0.06</v>
      </c>
      <c r="M38" s="30">
        <v>5.56</v>
      </c>
      <c r="N38" s="30">
        <v>41.6</v>
      </c>
      <c r="O38" s="30">
        <v>260.42</v>
      </c>
      <c r="P38" s="30">
        <v>132.44</v>
      </c>
      <c r="Q38" s="30">
        <v>4.76</v>
      </c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x14ac:dyDescent="0.25">
      <c r="A39" s="28"/>
      <c r="B39" s="27"/>
      <c r="C39" s="24" t="s">
        <v>200</v>
      </c>
      <c r="D39" s="25">
        <v>80</v>
      </c>
      <c r="E39" s="25">
        <v>80</v>
      </c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x14ac:dyDescent="0.25">
      <c r="A40" s="28"/>
      <c r="B40" s="27"/>
      <c r="C40" s="24" t="s">
        <v>152</v>
      </c>
      <c r="D40" s="25">
        <v>11</v>
      </c>
      <c r="E40" s="25">
        <v>11</v>
      </c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x14ac:dyDescent="0.25">
      <c r="A41" s="28"/>
      <c r="B41" s="27"/>
      <c r="C41" s="24" t="s">
        <v>201</v>
      </c>
      <c r="D41" s="25">
        <v>24</v>
      </c>
      <c r="E41" s="25">
        <v>18</v>
      </c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x14ac:dyDescent="0.25">
      <c r="A42" s="28"/>
      <c r="B42" s="27"/>
      <c r="C42" s="24" t="s">
        <v>98</v>
      </c>
      <c r="D42" s="25">
        <v>5</v>
      </c>
      <c r="E42" s="25">
        <v>5</v>
      </c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x14ac:dyDescent="0.25">
      <c r="A43" s="28"/>
      <c r="B43" s="27"/>
      <c r="C43" s="24" t="s">
        <v>29</v>
      </c>
      <c r="D43" s="25">
        <v>2</v>
      </c>
      <c r="E43" s="25">
        <v>2</v>
      </c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43.5" x14ac:dyDescent="0.25">
      <c r="A44" s="18">
        <v>9</v>
      </c>
      <c r="B44" s="27" t="s">
        <v>103</v>
      </c>
      <c r="C44" s="33" t="s">
        <v>202</v>
      </c>
      <c r="D44" s="29">
        <v>200</v>
      </c>
      <c r="E44" s="29">
        <v>200</v>
      </c>
      <c r="F44" s="30">
        <v>0.33</v>
      </c>
      <c r="G44" s="30"/>
      <c r="H44" s="30">
        <v>22.66</v>
      </c>
      <c r="I44" s="30">
        <v>91.98</v>
      </c>
      <c r="J44" s="30">
        <v>0.02</v>
      </c>
      <c r="K44" s="30">
        <v>5.6</v>
      </c>
      <c r="L44" s="30"/>
      <c r="M44" s="30">
        <v>0.11</v>
      </c>
      <c r="N44" s="30">
        <v>9.41</v>
      </c>
      <c r="O44" s="30">
        <v>6.16</v>
      </c>
      <c r="P44" s="30">
        <v>5.04</v>
      </c>
      <c r="Q44" s="30">
        <v>1.28</v>
      </c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x14ac:dyDescent="0.25">
      <c r="A45" s="18"/>
      <c r="B45" s="27"/>
      <c r="C45" s="24" t="s">
        <v>203</v>
      </c>
      <c r="D45" s="25">
        <v>20</v>
      </c>
      <c r="E45" s="25">
        <v>20</v>
      </c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x14ac:dyDescent="0.25">
      <c r="A46" s="23"/>
      <c r="B46" s="22"/>
      <c r="C46" s="12" t="s">
        <v>34</v>
      </c>
      <c r="D46" s="26">
        <v>20</v>
      </c>
      <c r="E46" s="26">
        <v>20</v>
      </c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x14ac:dyDescent="0.25">
      <c r="A47" s="28"/>
      <c r="B47" s="27"/>
      <c r="C47" s="24" t="s">
        <v>129</v>
      </c>
      <c r="D47" s="25">
        <v>0.2</v>
      </c>
      <c r="E47" s="25">
        <v>0.2</v>
      </c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x14ac:dyDescent="0.25">
      <c r="A48" s="28">
        <v>10</v>
      </c>
      <c r="B48" s="27"/>
      <c r="C48" s="28" t="s">
        <v>35</v>
      </c>
      <c r="D48" s="29">
        <v>60</v>
      </c>
      <c r="E48" s="29">
        <v>60</v>
      </c>
      <c r="F48" s="30">
        <v>3.72</v>
      </c>
      <c r="G48" s="30">
        <v>0.66</v>
      </c>
      <c r="H48" s="30">
        <v>27.48</v>
      </c>
      <c r="I48" s="30">
        <v>130.80000000000001</v>
      </c>
      <c r="J48" s="30">
        <v>9.6000000000000002E-2</v>
      </c>
      <c r="K48" s="30">
        <v>0.24</v>
      </c>
      <c r="L48" s="30">
        <v>0</v>
      </c>
      <c r="M48" s="30">
        <v>1.25</v>
      </c>
      <c r="N48" s="30">
        <v>180</v>
      </c>
      <c r="O48" s="30">
        <v>18</v>
      </c>
      <c r="P48" s="30">
        <v>1.8</v>
      </c>
      <c r="Q48" s="30">
        <v>1.82</v>
      </c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x14ac:dyDescent="0.25">
      <c r="A49" s="28">
        <v>11</v>
      </c>
      <c r="B49" s="27"/>
      <c r="C49" s="33" t="s">
        <v>72</v>
      </c>
      <c r="D49" s="29">
        <v>100</v>
      </c>
      <c r="E49" s="29">
        <v>100</v>
      </c>
      <c r="F49" s="34">
        <v>8</v>
      </c>
      <c r="G49" s="30">
        <v>1</v>
      </c>
      <c r="H49" s="34">
        <v>49.8</v>
      </c>
      <c r="I49" s="30">
        <v>240.2</v>
      </c>
      <c r="J49" s="34">
        <v>0.06</v>
      </c>
      <c r="K49" s="34"/>
      <c r="L49" s="30"/>
      <c r="M49" s="30">
        <v>0.52</v>
      </c>
      <c r="N49" s="30">
        <v>9.1999999999999993</v>
      </c>
      <c r="O49" s="30">
        <v>33.6</v>
      </c>
      <c r="P49" s="30">
        <v>13.2</v>
      </c>
      <c r="Q49" s="30">
        <v>0.72</v>
      </c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x14ac:dyDescent="0.25">
      <c r="A50" s="5"/>
      <c r="B50" s="5"/>
      <c r="C50" s="5" t="s">
        <v>45</v>
      </c>
      <c r="D50" s="5"/>
      <c r="E50" s="5"/>
      <c r="F50" s="5">
        <f>SUM(F23:F49)</f>
        <v>56.589999999999996</v>
      </c>
      <c r="G50" s="5">
        <f t="shared" ref="G50:Q50" si="1">SUM(G23:G49)</f>
        <v>59.209999999999994</v>
      </c>
      <c r="H50" s="5">
        <f t="shared" si="1"/>
        <v>165.82999999999998</v>
      </c>
      <c r="I50" s="5">
        <f t="shared" si="1"/>
        <v>1424.9199999999998</v>
      </c>
      <c r="J50" s="5">
        <f t="shared" si="1"/>
        <v>1.0960000000000001</v>
      </c>
      <c r="K50" s="5">
        <f t="shared" si="1"/>
        <v>41.21</v>
      </c>
      <c r="L50" s="5">
        <f t="shared" si="1"/>
        <v>12.84</v>
      </c>
      <c r="M50" s="5">
        <f t="shared" si="1"/>
        <v>9.57</v>
      </c>
      <c r="N50" s="5">
        <f t="shared" si="1"/>
        <v>352.78</v>
      </c>
      <c r="O50" s="5">
        <f t="shared" si="1"/>
        <v>920.85000000000014</v>
      </c>
      <c r="P50" s="5">
        <f t="shared" si="1"/>
        <v>215.67999999999998</v>
      </c>
      <c r="Q50" s="5">
        <f t="shared" si="1"/>
        <v>20</v>
      </c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x14ac:dyDescent="0.25">
      <c r="A51" s="5"/>
      <c r="B51" s="5"/>
      <c r="C51" s="5" t="s">
        <v>73</v>
      </c>
      <c r="D51" s="5"/>
      <c r="E51" s="5"/>
      <c r="F51" s="5">
        <f t="shared" ref="F51:Q51" si="2">F50+F21</f>
        <v>79.539999999999992</v>
      </c>
      <c r="G51" s="5">
        <f t="shared" si="2"/>
        <v>78.089999999999989</v>
      </c>
      <c r="H51" s="5">
        <f t="shared" si="2"/>
        <v>276.94</v>
      </c>
      <c r="I51" s="5">
        <f t="shared" si="2"/>
        <v>2129</v>
      </c>
      <c r="J51" s="5">
        <f t="shared" si="2"/>
        <v>1.4700000000000002</v>
      </c>
      <c r="K51" s="5">
        <f t="shared" si="2"/>
        <v>63.21</v>
      </c>
      <c r="L51" s="5">
        <f t="shared" si="2"/>
        <v>12.97</v>
      </c>
      <c r="M51" s="5">
        <f t="shared" si="2"/>
        <v>16.641999999999999</v>
      </c>
      <c r="N51" s="5">
        <f t="shared" si="2"/>
        <v>965.26</v>
      </c>
      <c r="O51" s="5">
        <f t="shared" si="2"/>
        <v>1497.46</v>
      </c>
      <c r="P51" s="5">
        <f t="shared" si="2"/>
        <v>331.98</v>
      </c>
      <c r="Q51" s="5">
        <f t="shared" si="2"/>
        <v>28.310000000000002</v>
      </c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</sheetData>
  <mergeCells count="9">
    <mergeCell ref="N2:P2"/>
    <mergeCell ref="A4:Q4"/>
    <mergeCell ref="A5:Q5"/>
    <mergeCell ref="A2:A3"/>
    <mergeCell ref="B2:B3"/>
    <mergeCell ref="C2:C3"/>
    <mergeCell ref="F2:H2"/>
    <mergeCell ref="I2:I3"/>
    <mergeCell ref="J2:M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6"/>
  <sheetViews>
    <sheetView workbookViewId="0">
      <selection activeCell="B2" sqref="B2:B3"/>
    </sheetView>
  </sheetViews>
  <sheetFormatPr defaultRowHeight="15" x14ac:dyDescent="0.25"/>
  <cols>
    <col min="1" max="1" width="6" customWidth="1"/>
    <col min="2" max="2" width="8.85546875" customWidth="1"/>
    <col min="3" max="3" width="21.42578125" customWidth="1"/>
    <col min="4" max="5" width="8.7109375" customWidth="1"/>
    <col min="6" max="8" width="6.7109375" customWidth="1"/>
    <col min="9" max="9" width="7.7109375" customWidth="1"/>
    <col min="10" max="15" width="6.7109375" customWidth="1"/>
    <col min="16" max="16" width="7.140625" customWidth="1"/>
    <col min="17" max="17" width="6.7109375" customWidth="1"/>
  </cols>
  <sheetData>
    <row r="1" spans="1:28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54" customHeight="1" x14ac:dyDescent="0.25">
      <c r="A2" s="2" t="s">
        <v>0</v>
      </c>
      <c r="B2" s="3" t="s">
        <v>1</v>
      </c>
      <c r="C2" s="4" t="s">
        <v>2</v>
      </c>
      <c r="D2" s="5"/>
      <c r="E2" s="5"/>
      <c r="F2" s="6" t="s">
        <v>3</v>
      </c>
      <c r="G2" s="6"/>
      <c r="H2" s="6"/>
      <c r="I2" s="7" t="s">
        <v>4</v>
      </c>
      <c r="J2" s="6" t="s">
        <v>5</v>
      </c>
      <c r="K2" s="6"/>
      <c r="L2" s="6"/>
      <c r="M2" s="6"/>
      <c r="N2" s="8" t="s">
        <v>6</v>
      </c>
      <c r="O2" s="9"/>
      <c r="P2" s="9"/>
      <c r="Q2" s="10" t="s">
        <v>7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05" x14ac:dyDescent="0.25">
      <c r="A3" s="2"/>
      <c r="B3" s="11"/>
      <c r="C3" s="4"/>
      <c r="D3" s="12" t="s">
        <v>74</v>
      </c>
      <c r="E3" s="12"/>
      <c r="F3" s="13" t="s">
        <v>10</v>
      </c>
      <c r="G3" s="13" t="s">
        <v>11</v>
      </c>
      <c r="H3" s="13" t="s">
        <v>12</v>
      </c>
      <c r="I3" s="7"/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4" t="s">
        <v>18</v>
      </c>
      <c r="P3" s="14" t="s">
        <v>19</v>
      </c>
      <c r="Q3" s="14" t="s">
        <v>20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x14ac:dyDescent="0.25">
      <c r="A4" s="15" t="s">
        <v>204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x14ac:dyDescent="0.25">
      <c r="A5" s="16" t="s">
        <v>22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75" x14ac:dyDescent="0.25">
      <c r="A6" s="18">
        <v>1</v>
      </c>
      <c r="B6" s="19" t="s">
        <v>205</v>
      </c>
      <c r="C6" s="20" t="s">
        <v>206</v>
      </c>
      <c r="D6" s="21" t="s">
        <v>25</v>
      </c>
      <c r="E6" s="21" t="s">
        <v>25</v>
      </c>
      <c r="F6" s="22">
        <v>6.55</v>
      </c>
      <c r="G6" s="22">
        <v>8.33</v>
      </c>
      <c r="H6" s="22">
        <v>35.090000000000003</v>
      </c>
      <c r="I6" s="22">
        <v>241.11</v>
      </c>
      <c r="J6" s="22">
        <v>7.0000000000000007E-2</v>
      </c>
      <c r="K6" s="22">
        <v>0.3</v>
      </c>
      <c r="L6" s="22">
        <v>0.03</v>
      </c>
      <c r="M6" s="22">
        <v>0.14000000000000001</v>
      </c>
      <c r="N6" s="22">
        <v>65.22</v>
      </c>
      <c r="O6" s="22">
        <v>94.41</v>
      </c>
      <c r="P6" s="22">
        <v>23.62</v>
      </c>
      <c r="Q6" s="22">
        <v>0.52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x14ac:dyDescent="0.25">
      <c r="A7" s="23"/>
      <c r="B7" s="22"/>
      <c r="C7" s="24" t="s">
        <v>123</v>
      </c>
      <c r="D7" s="25">
        <v>15</v>
      </c>
      <c r="E7" s="25">
        <v>15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x14ac:dyDescent="0.25">
      <c r="A8" s="23"/>
      <c r="B8" s="22"/>
      <c r="C8" s="24" t="s">
        <v>207</v>
      </c>
      <c r="D8" s="25">
        <v>11</v>
      </c>
      <c r="E8" s="25">
        <v>11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x14ac:dyDescent="0.25">
      <c r="A9" s="23"/>
      <c r="B9" s="22"/>
      <c r="C9" s="24" t="s">
        <v>27</v>
      </c>
      <c r="D9" s="25">
        <v>102</v>
      </c>
      <c r="E9" s="25">
        <v>102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x14ac:dyDescent="0.25">
      <c r="A10" s="23"/>
      <c r="B10" s="22"/>
      <c r="C10" s="24" t="s">
        <v>28</v>
      </c>
      <c r="D10" s="25">
        <v>5</v>
      </c>
      <c r="E10" s="25">
        <v>5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x14ac:dyDescent="0.25">
      <c r="A11" s="18"/>
      <c r="B11" s="19"/>
      <c r="C11" s="12" t="s">
        <v>30</v>
      </c>
      <c r="D11" s="26">
        <v>5</v>
      </c>
      <c r="E11" s="26">
        <v>5</v>
      </c>
      <c r="F11" s="22"/>
      <c r="G11" s="22"/>
      <c r="H11" s="22"/>
      <c r="I11" s="63"/>
      <c r="J11" s="22"/>
      <c r="K11" s="22"/>
      <c r="L11" s="22"/>
      <c r="M11" s="22"/>
      <c r="N11" s="22"/>
      <c r="O11" s="22"/>
      <c r="P11" s="22"/>
      <c r="Q11" s="22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x14ac:dyDescent="0.25">
      <c r="A12" s="28">
        <v>2</v>
      </c>
      <c r="B12" s="27" t="s">
        <v>31</v>
      </c>
      <c r="C12" s="28" t="s">
        <v>32</v>
      </c>
      <c r="D12" s="29">
        <v>200</v>
      </c>
      <c r="E12" s="29">
        <v>200</v>
      </c>
      <c r="F12" s="30">
        <v>2.79</v>
      </c>
      <c r="G12" s="30">
        <v>2.5499999999999998</v>
      </c>
      <c r="H12" s="30">
        <v>13.27</v>
      </c>
      <c r="I12" s="64">
        <v>87.25</v>
      </c>
      <c r="J12" s="30">
        <v>0.03</v>
      </c>
      <c r="K12" s="30">
        <v>1.04</v>
      </c>
      <c r="L12" s="30">
        <v>0.02</v>
      </c>
      <c r="M12" s="30"/>
      <c r="N12" s="30">
        <v>98.79</v>
      </c>
      <c r="O12" s="30">
        <v>73.599999999999994</v>
      </c>
      <c r="P12" s="30">
        <v>12.4</v>
      </c>
      <c r="Q12" s="30">
        <v>0.28000000000000003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x14ac:dyDescent="0.25">
      <c r="A13" s="31"/>
      <c r="B13" s="30"/>
      <c r="C13" s="31" t="s">
        <v>112</v>
      </c>
      <c r="D13" s="25">
        <v>1</v>
      </c>
      <c r="E13" s="25">
        <v>1</v>
      </c>
      <c r="F13" s="30"/>
      <c r="G13" s="30"/>
      <c r="H13" s="30"/>
      <c r="I13" s="64"/>
      <c r="J13" s="30"/>
      <c r="K13" s="30"/>
      <c r="L13" s="30"/>
      <c r="M13" s="30"/>
      <c r="N13" s="30"/>
      <c r="O13" s="30"/>
      <c r="P13" s="30"/>
      <c r="Q13" s="30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x14ac:dyDescent="0.25">
      <c r="A14" s="31"/>
      <c r="B14" s="30"/>
      <c r="C14" s="31" t="s">
        <v>34</v>
      </c>
      <c r="D14" s="25">
        <v>13</v>
      </c>
      <c r="E14" s="25">
        <v>13</v>
      </c>
      <c r="F14" s="30"/>
      <c r="G14" s="30"/>
      <c r="H14" s="30"/>
      <c r="I14" s="64"/>
      <c r="J14" s="30"/>
      <c r="K14" s="30"/>
      <c r="L14" s="30"/>
      <c r="M14" s="30"/>
      <c r="N14" s="30"/>
      <c r="O14" s="30"/>
      <c r="P14" s="30"/>
      <c r="Q14" s="30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x14ac:dyDescent="0.25">
      <c r="A15" s="31"/>
      <c r="B15" s="30"/>
      <c r="C15" s="31" t="s">
        <v>27</v>
      </c>
      <c r="D15" s="25">
        <v>80</v>
      </c>
      <c r="E15" s="25">
        <v>80</v>
      </c>
      <c r="F15" s="30"/>
      <c r="G15" s="30"/>
      <c r="H15" s="30"/>
      <c r="I15" s="64"/>
      <c r="J15" s="30"/>
      <c r="K15" s="30"/>
      <c r="L15" s="30"/>
      <c r="M15" s="30"/>
      <c r="N15" s="30"/>
      <c r="O15" s="30"/>
      <c r="P15" s="30"/>
      <c r="Q15" s="30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x14ac:dyDescent="0.25">
      <c r="A16" s="18">
        <v>3</v>
      </c>
      <c r="B16" s="19"/>
      <c r="C16" s="33" t="s">
        <v>208</v>
      </c>
      <c r="D16" s="29">
        <v>200</v>
      </c>
      <c r="E16" s="29">
        <v>200</v>
      </c>
      <c r="F16" s="30">
        <v>3</v>
      </c>
      <c r="G16" s="30">
        <v>0.2</v>
      </c>
      <c r="H16" s="30">
        <v>42</v>
      </c>
      <c r="I16" s="30">
        <v>178</v>
      </c>
      <c r="J16" s="30">
        <v>0.06</v>
      </c>
      <c r="K16" s="30">
        <v>20</v>
      </c>
      <c r="L16" s="30">
        <v>0.02</v>
      </c>
      <c r="M16" s="30">
        <v>0.4</v>
      </c>
      <c r="N16" s="30">
        <v>32</v>
      </c>
      <c r="O16" s="30">
        <v>22</v>
      </c>
      <c r="P16" s="30">
        <v>18</v>
      </c>
      <c r="Q16" s="30">
        <v>4.4000000000000004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x14ac:dyDescent="0.25">
      <c r="A17" s="18">
        <v>4</v>
      </c>
      <c r="B17" s="19"/>
      <c r="C17" s="28" t="s">
        <v>35</v>
      </c>
      <c r="D17" s="29">
        <v>30</v>
      </c>
      <c r="E17" s="29">
        <v>30</v>
      </c>
      <c r="F17" s="30">
        <v>1.86</v>
      </c>
      <c r="G17" s="30">
        <v>0.33</v>
      </c>
      <c r="H17" s="30">
        <v>13.74</v>
      </c>
      <c r="I17" s="30">
        <v>65.400000000000006</v>
      </c>
      <c r="J17" s="30">
        <v>4.8000000000000001E-2</v>
      </c>
      <c r="K17" s="30">
        <v>0.12</v>
      </c>
      <c r="L17" s="30">
        <v>0</v>
      </c>
      <c r="M17" s="30">
        <v>0.63</v>
      </c>
      <c r="N17" s="30">
        <v>90</v>
      </c>
      <c r="O17" s="30">
        <v>9</v>
      </c>
      <c r="P17" s="30">
        <v>0.9</v>
      </c>
      <c r="Q17" s="30">
        <v>0.91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x14ac:dyDescent="0.25">
      <c r="A18" s="18">
        <v>5</v>
      </c>
      <c r="B18" s="27"/>
      <c r="C18" s="33" t="s">
        <v>72</v>
      </c>
      <c r="D18" s="29">
        <v>60</v>
      </c>
      <c r="E18" s="29">
        <v>60</v>
      </c>
      <c r="F18" s="34">
        <v>4.8</v>
      </c>
      <c r="G18" s="30">
        <v>0.6</v>
      </c>
      <c r="H18" s="34">
        <v>29.88</v>
      </c>
      <c r="I18" s="30">
        <v>144.1</v>
      </c>
      <c r="J18" s="34">
        <v>3.5999999999999997E-2</v>
      </c>
      <c r="K18" s="34"/>
      <c r="L18" s="30"/>
      <c r="M18" s="30">
        <v>0.312</v>
      </c>
      <c r="N18" s="30">
        <v>5.52</v>
      </c>
      <c r="O18" s="30">
        <v>20.16</v>
      </c>
      <c r="P18" s="30">
        <v>7.92</v>
      </c>
      <c r="Q18" s="30">
        <v>0.43</v>
      </c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x14ac:dyDescent="0.25">
      <c r="A19" s="32"/>
      <c r="B19" s="27"/>
      <c r="C19" s="24" t="s">
        <v>45</v>
      </c>
      <c r="D19" s="29"/>
      <c r="E19" s="29"/>
      <c r="F19" s="30">
        <f>SUM(F6:F18)</f>
        <v>19</v>
      </c>
      <c r="G19" s="30">
        <f t="shared" ref="G19:Q19" si="0">SUM(G6:G18)</f>
        <v>12.009999999999998</v>
      </c>
      <c r="H19" s="30">
        <f t="shared" si="0"/>
        <v>133.97999999999999</v>
      </c>
      <c r="I19" s="30">
        <f t="shared" si="0"/>
        <v>715.86</v>
      </c>
      <c r="J19" s="30">
        <f t="shared" si="0"/>
        <v>0.24400000000000002</v>
      </c>
      <c r="K19" s="30">
        <f t="shared" si="0"/>
        <v>21.46</v>
      </c>
      <c r="L19" s="30">
        <f t="shared" si="0"/>
        <v>7.0000000000000007E-2</v>
      </c>
      <c r="M19" s="30">
        <f t="shared" si="0"/>
        <v>1.482</v>
      </c>
      <c r="N19" s="30">
        <f t="shared" si="0"/>
        <v>291.52999999999997</v>
      </c>
      <c r="O19" s="30">
        <f t="shared" si="0"/>
        <v>219.17</v>
      </c>
      <c r="P19" s="30">
        <f t="shared" si="0"/>
        <v>62.84</v>
      </c>
      <c r="Q19" s="30">
        <f t="shared" si="0"/>
        <v>6.54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x14ac:dyDescent="0.25">
      <c r="A20" s="32" t="s">
        <v>46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6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42.75" x14ac:dyDescent="0.25">
      <c r="A21" s="18">
        <v>6</v>
      </c>
      <c r="B21" s="19" t="s">
        <v>209</v>
      </c>
      <c r="C21" s="20" t="s">
        <v>210</v>
      </c>
      <c r="D21" s="21" t="s">
        <v>211</v>
      </c>
      <c r="E21" s="21" t="s">
        <v>211</v>
      </c>
      <c r="F21" s="22">
        <v>11.71</v>
      </c>
      <c r="G21" s="22">
        <v>8.18</v>
      </c>
      <c r="H21" s="22">
        <v>22.81</v>
      </c>
      <c r="I21" s="22">
        <v>210.12</v>
      </c>
      <c r="J21" s="22">
        <v>0.09</v>
      </c>
      <c r="K21" s="22">
        <v>12.8</v>
      </c>
      <c r="L21" s="22">
        <v>0.26</v>
      </c>
      <c r="M21" s="22">
        <v>0.43</v>
      </c>
      <c r="N21" s="22">
        <v>25.43</v>
      </c>
      <c r="O21" s="22">
        <v>180.17</v>
      </c>
      <c r="P21" s="22">
        <v>44.59</v>
      </c>
      <c r="Q21" s="22">
        <v>2.64</v>
      </c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x14ac:dyDescent="0.25">
      <c r="A22" s="23"/>
      <c r="B22" s="22"/>
      <c r="C22" s="12" t="s">
        <v>49</v>
      </c>
      <c r="D22" s="26">
        <v>136.5</v>
      </c>
      <c r="E22" s="26">
        <v>120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x14ac:dyDescent="0.25">
      <c r="A23" s="23"/>
      <c r="B23" s="22"/>
      <c r="C23" s="12" t="s">
        <v>50</v>
      </c>
      <c r="D23" s="26">
        <v>15</v>
      </c>
      <c r="E23" s="26">
        <v>12</v>
      </c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x14ac:dyDescent="0.25">
      <c r="A24" s="23"/>
      <c r="B24" s="22"/>
      <c r="C24" s="12" t="s">
        <v>51</v>
      </c>
      <c r="D24" s="26">
        <v>7.5</v>
      </c>
      <c r="E24" s="26">
        <v>6</v>
      </c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x14ac:dyDescent="0.25">
      <c r="A25" s="23"/>
      <c r="B25" s="22"/>
      <c r="C25" s="12" t="s">
        <v>52</v>
      </c>
      <c r="D25" s="26">
        <v>3</v>
      </c>
      <c r="E25" s="26">
        <v>3</v>
      </c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x14ac:dyDescent="0.25">
      <c r="A26" s="23"/>
      <c r="B26" s="22"/>
      <c r="C26" s="12" t="s">
        <v>122</v>
      </c>
      <c r="D26" s="26">
        <v>54</v>
      </c>
      <c r="E26" s="26">
        <v>40</v>
      </c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x14ac:dyDescent="0.25">
      <c r="A27" s="23"/>
      <c r="B27" s="22"/>
      <c r="C27" s="12" t="s">
        <v>40</v>
      </c>
      <c r="D27" s="26">
        <v>3</v>
      </c>
      <c r="E27" s="26">
        <v>3</v>
      </c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x14ac:dyDescent="0.25">
      <c r="A28" s="23"/>
      <c r="B28" s="22"/>
      <c r="C28" s="12" t="s">
        <v>51</v>
      </c>
      <c r="D28" s="26">
        <v>4</v>
      </c>
      <c r="E28" s="26">
        <v>3.5</v>
      </c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x14ac:dyDescent="0.25">
      <c r="A29" s="23"/>
      <c r="B29" s="22"/>
      <c r="C29" s="12" t="s">
        <v>41</v>
      </c>
      <c r="D29" s="26">
        <v>5</v>
      </c>
      <c r="E29" s="26">
        <v>5</v>
      </c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x14ac:dyDescent="0.25">
      <c r="A30" s="23"/>
      <c r="B30" s="22"/>
      <c r="C30" s="12" t="s">
        <v>55</v>
      </c>
      <c r="D30" s="26">
        <v>0.01</v>
      </c>
      <c r="E30" s="26">
        <v>0.01</v>
      </c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28.5" x14ac:dyDescent="0.25">
      <c r="A31" s="18">
        <v>7</v>
      </c>
      <c r="B31" s="19" t="s">
        <v>212</v>
      </c>
      <c r="C31" s="20" t="s">
        <v>213</v>
      </c>
      <c r="D31" s="21">
        <v>135</v>
      </c>
      <c r="E31" s="21"/>
      <c r="F31" s="22">
        <v>24.9</v>
      </c>
      <c r="G31" s="22">
        <v>15.5</v>
      </c>
      <c r="H31" s="22">
        <v>7.49</v>
      </c>
      <c r="I31" s="22">
        <v>269</v>
      </c>
      <c r="J31" s="22">
        <v>0.16</v>
      </c>
      <c r="K31" s="22">
        <v>0.71</v>
      </c>
      <c r="L31" s="22">
        <v>0.11</v>
      </c>
      <c r="M31" s="22">
        <v>5.84</v>
      </c>
      <c r="N31" s="22">
        <v>67.56</v>
      </c>
      <c r="O31" s="22">
        <v>341.49</v>
      </c>
      <c r="P31" s="22">
        <v>43.77</v>
      </c>
      <c r="Q31" s="67">
        <v>1.63</v>
      </c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x14ac:dyDescent="0.25">
      <c r="A32" s="23"/>
      <c r="B32" s="22"/>
      <c r="C32" s="12" t="s">
        <v>214</v>
      </c>
      <c r="D32" s="26">
        <v>162</v>
      </c>
      <c r="E32" s="26">
        <v>120</v>
      </c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x14ac:dyDescent="0.25">
      <c r="A33" s="18"/>
      <c r="B33" s="27"/>
      <c r="C33" s="24" t="s">
        <v>60</v>
      </c>
      <c r="D33" s="25">
        <v>6.4</v>
      </c>
      <c r="E33" s="25">
        <v>6.4</v>
      </c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x14ac:dyDescent="0.25">
      <c r="A34" s="18"/>
      <c r="B34" s="30"/>
      <c r="C34" s="24" t="s">
        <v>39</v>
      </c>
      <c r="D34" s="25">
        <v>10</v>
      </c>
      <c r="E34" s="25">
        <v>10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x14ac:dyDescent="0.25">
      <c r="A35" s="18"/>
      <c r="B35" s="30"/>
      <c r="C35" s="24" t="s">
        <v>40</v>
      </c>
      <c r="D35" s="25">
        <v>36</v>
      </c>
      <c r="E35" s="25">
        <v>36</v>
      </c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x14ac:dyDescent="0.25">
      <c r="A36" s="18"/>
      <c r="B36" s="30"/>
      <c r="C36" s="24" t="s">
        <v>27</v>
      </c>
      <c r="D36" s="25">
        <v>13.4</v>
      </c>
      <c r="E36" s="25">
        <v>13.4</v>
      </c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x14ac:dyDescent="0.25">
      <c r="A37" s="18"/>
      <c r="B37" s="30"/>
      <c r="C37" s="24" t="s">
        <v>41</v>
      </c>
      <c r="D37" s="25">
        <v>2.2000000000000002</v>
      </c>
      <c r="E37" s="25">
        <v>2.2000000000000002</v>
      </c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29.25" x14ac:dyDescent="0.25">
      <c r="A38" s="18">
        <v>8</v>
      </c>
      <c r="B38" s="27" t="s">
        <v>156</v>
      </c>
      <c r="C38" s="33" t="s">
        <v>157</v>
      </c>
      <c r="D38" s="29">
        <v>200</v>
      </c>
      <c r="E38" s="29"/>
      <c r="F38" s="30">
        <v>4.2699999999999996</v>
      </c>
      <c r="G38" s="30">
        <v>8.08</v>
      </c>
      <c r="H38" s="30">
        <v>31.07</v>
      </c>
      <c r="I38" s="30">
        <v>214</v>
      </c>
      <c r="J38" s="30">
        <v>0.19</v>
      </c>
      <c r="K38" s="30">
        <v>7.19</v>
      </c>
      <c r="L38" s="30">
        <v>7.0000000000000007E-2</v>
      </c>
      <c r="M38" s="30">
        <v>0.27</v>
      </c>
      <c r="N38" s="30">
        <v>53.28</v>
      </c>
      <c r="O38" s="30">
        <v>117.4</v>
      </c>
      <c r="P38" s="30">
        <v>37.1</v>
      </c>
      <c r="Q38" s="30">
        <v>1.33</v>
      </c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x14ac:dyDescent="0.25">
      <c r="A39" s="18"/>
      <c r="B39" s="27"/>
      <c r="C39" s="24" t="s">
        <v>158</v>
      </c>
      <c r="D39" s="25">
        <v>226</v>
      </c>
      <c r="E39" s="25">
        <v>168</v>
      </c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x14ac:dyDescent="0.25">
      <c r="A40" s="18"/>
      <c r="B40" s="27"/>
      <c r="C40" s="24" t="s">
        <v>27</v>
      </c>
      <c r="D40" s="25">
        <v>30</v>
      </c>
      <c r="E40" s="25">
        <v>30</v>
      </c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x14ac:dyDescent="0.25">
      <c r="A41" s="18"/>
      <c r="B41" s="27"/>
      <c r="C41" s="24" t="s">
        <v>98</v>
      </c>
      <c r="D41" s="25">
        <v>9</v>
      </c>
      <c r="E41" s="25">
        <v>9</v>
      </c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x14ac:dyDescent="0.25">
      <c r="A42" s="18">
        <v>10</v>
      </c>
      <c r="B42" s="27" t="s">
        <v>215</v>
      </c>
      <c r="C42" s="33" t="s">
        <v>216</v>
      </c>
      <c r="D42" s="29">
        <v>200</v>
      </c>
      <c r="E42" s="29">
        <v>200</v>
      </c>
      <c r="F42" s="30">
        <v>2</v>
      </c>
      <c r="G42" s="30">
        <v>0.2</v>
      </c>
      <c r="H42" s="30">
        <v>5.8</v>
      </c>
      <c r="I42" s="30">
        <v>36</v>
      </c>
      <c r="J42" s="30">
        <v>0.02</v>
      </c>
      <c r="K42" s="30">
        <v>4</v>
      </c>
      <c r="L42" s="30">
        <v>0</v>
      </c>
      <c r="M42" s="30">
        <v>0.2</v>
      </c>
      <c r="N42" s="30">
        <v>14</v>
      </c>
      <c r="O42" s="30">
        <v>14</v>
      </c>
      <c r="P42" s="30">
        <v>8</v>
      </c>
      <c r="Q42" s="30">
        <v>2.8</v>
      </c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x14ac:dyDescent="0.25">
      <c r="A43" s="18"/>
      <c r="B43" s="27"/>
      <c r="C43" s="24" t="s">
        <v>216</v>
      </c>
      <c r="D43" s="25">
        <v>200</v>
      </c>
      <c r="E43" s="25">
        <v>200</v>
      </c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x14ac:dyDescent="0.25">
      <c r="A44" s="18">
        <v>11</v>
      </c>
      <c r="B44" s="30"/>
      <c r="C44" s="28" t="s">
        <v>35</v>
      </c>
      <c r="D44" s="29">
        <v>60</v>
      </c>
      <c r="E44" s="29">
        <v>60</v>
      </c>
      <c r="F44" s="30">
        <v>3.72</v>
      </c>
      <c r="G44" s="30">
        <v>0.66</v>
      </c>
      <c r="H44" s="30">
        <v>27.48</v>
      </c>
      <c r="I44" s="30">
        <v>130.80000000000001</v>
      </c>
      <c r="J44" s="30">
        <v>9.6000000000000002E-2</v>
      </c>
      <c r="K44" s="30">
        <v>0.24</v>
      </c>
      <c r="L44" s="30">
        <v>0</v>
      </c>
      <c r="M44" s="30">
        <v>1.25</v>
      </c>
      <c r="N44" s="30">
        <v>180</v>
      </c>
      <c r="O44" s="30">
        <v>18</v>
      </c>
      <c r="P44" s="30">
        <v>1.8</v>
      </c>
      <c r="Q44" s="30">
        <v>1.82</v>
      </c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x14ac:dyDescent="0.25">
      <c r="A45" s="18">
        <v>12</v>
      </c>
      <c r="B45" s="19"/>
      <c r="C45" s="33" t="s">
        <v>72</v>
      </c>
      <c r="D45" s="29">
        <v>100</v>
      </c>
      <c r="E45" s="29">
        <v>100</v>
      </c>
      <c r="F45" s="34">
        <v>8</v>
      </c>
      <c r="G45" s="30">
        <v>1</v>
      </c>
      <c r="H45" s="34">
        <v>49.8</v>
      </c>
      <c r="I45" s="30">
        <v>240.2</v>
      </c>
      <c r="J45" s="34">
        <v>0.06</v>
      </c>
      <c r="K45" s="34"/>
      <c r="L45" s="30"/>
      <c r="M45" s="30">
        <v>0.52</v>
      </c>
      <c r="N45" s="30">
        <v>9.1999999999999993</v>
      </c>
      <c r="O45" s="30">
        <v>33.6</v>
      </c>
      <c r="P45" s="30">
        <v>13.2</v>
      </c>
      <c r="Q45" s="30">
        <v>0.72</v>
      </c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x14ac:dyDescent="0.25">
      <c r="A46" s="5"/>
      <c r="B46" s="5"/>
      <c r="C46" s="5" t="s">
        <v>45</v>
      </c>
      <c r="D46" s="5"/>
      <c r="E46" s="5"/>
      <c r="F46" s="5">
        <f t="shared" ref="F46:Q46" si="1">SUM(F21:F45)</f>
        <v>54.599999999999994</v>
      </c>
      <c r="G46" s="5">
        <f t="shared" si="1"/>
        <v>33.619999999999997</v>
      </c>
      <c r="H46" s="5">
        <f t="shared" si="1"/>
        <v>144.44999999999999</v>
      </c>
      <c r="I46" s="5">
        <f t="shared" si="1"/>
        <v>1100.1200000000001</v>
      </c>
      <c r="J46" s="5">
        <f t="shared" si="1"/>
        <v>0.6160000000000001</v>
      </c>
      <c r="K46" s="5">
        <f t="shared" si="1"/>
        <v>24.94</v>
      </c>
      <c r="L46" s="5">
        <f t="shared" si="1"/>
        <v>0.44</v>
      </c>
      <c r="M46" s="5">
        <f t="shared" si="1"/>
        <v>8.51</v>
      </c>
      <c r="N46" s="5">
        <f t="shared" si="1"/>
        <v>349.46999999999997</v>
      </c>
      <c r="O46" s="5">
        <f t="shared" si="1"/>
        <v>704.66</v>
      </c>
      <c r="P46" s="5">
        <f t="shared" si="1"/>
        <v>148.46</v>
      </c>
      <c r="Q46" s="5">
        <f t="shared" si="1"/>
        <v>10.94</v>
      </c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x14ac:dyDescent="0.25">
      <c r="A47" s="5"/>
      <c r="B47" s="5"/>
      <c r="C47" s="5" t="s">
        <v>73</v>
      </c>
      <c r="D47" s="5"/>
      <c r="E47" s="5"/>
      <c r="F47" s="5">
        <f t="shared" ref="F47:Q47" si="2">F46+F19</f>
        <v>73.599999999999994</v>
      </c>
      <c r="G47" s="5">
        <f t="shared" si="2"/>
        <v>45.629999999999995</v>
      </c>
      <c r="H47" s="5">
        <f t="shared" si="2"/>
        <v>278.42999999999995</v>
      </c>
      <c r="I47" s="5">
        <f t="shared" si="2"/>
        <v>1815.98</v>
      </c>
      <c r="J47" s="5">
        <f t="shared" si="2"/>
        <v>0.8600000000000001</v>
      </c>
      <c r="K47" s="5">
        <f t="shared" si="2"/>
        <v>46.400000000000006</v>
      </c>
      <c r="L47" s="5">
        <f t="shared" si="2"/>
        <v>0.51</v>
      </c>
      <c r="M47" s="5">
        <f t="shared" si="2"/>
        <v>9.9919999999999991</v>
      </c>
      <c r="N47" s="5">
        <f t="shared" si="2"/>
        <v>641</v>
      </c>
      <c r="O47" s="5">
        <f t="shared" si="2"/>
        <v>923.82999999999993</v>
      </c>
      <c r="P47" s="5">
        <f t="shared" si="2"/>
        <v>211.3</v>
      </c>
      <c r="Q47" s="5">
        <f t="shared" si="2"/>
        <v>17.48</v>
      </c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</sheetData>
  <mergeCells count="9">
    <mergeCell ref="N2:P2"/>
    <mergeCell ref="A4:Q4"/>
    <mergeCell ref="A5:Q5"/>
    <mergeCell ref="A2:A3"/>
    <mergeCell ref="B2:B3"/>
    <mergeCell ref="C2:C3"/>
    <mergeCell ref="F2:H2"/>
    <mergeCell ref="I2:I3"/>
    <mergeCell ref="J2:M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8"/>
  <sheetViews>
    <sheetView workbookViewId="0">
      <selection sqref="A1:XFD1048576"/>
    </sheetView>
  </sheetViews>
  <sheetFormatPr defaultRowHeight="15" x14ac:dyDescent="0.25"/>
  <cols>
    <col min="1" max="1" width="5.42578125" customWidth="1"/>
    <col min="2" max="2" width="8.5703125" customWidth="1"/>
    <col min="3" max="3" width="21.42578125" customWidth="1"/>
    <col min="4" max="5" width="8.7109375" customWidth="1"/>
    <col min="6" max="8" width="6.7109375" customWidth="1"/>
    <col min="9" max="9" width="7.7109375" customWidth="1"/>
    <col min="10" max="15" width="6.7109375" customWidth="1"/>
    <col min="16" max="16" width="7.140625" customWidth="1"/>
    <col min="17" max="17" width="6.7109375" customWidth="1"/>
  </cols>
  <sheetData>
    <row r="1" spans="1:28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54" customHeight="1" x14ac:dyDescent="0.25">
      <c r="A2" s="2" t="s">
        <v>0</v>
      </c>
      <c r="B2" s="3" t="s">
        <v>1</v>
      </c>
      <c r="C2" s="4" t="s">
        <v>2</v>
      </c>
      <c r="D2" s="5"/>
      <c r="E2" s="5"/>
      <c r="F2" s="6" t="s">
        <v>3</v>
      </c>
      <c r="G2" s="6"/>
      <c r="H2" s="6"/>
      <c r="I2" s="7" t="s">
        <v>4</v>
      </c>
      <c r="J2" s="6" t="s">
        <v>5</v>
      </c>
      <c r="K2" s="6"/>
      <c r="L2" s="6"/>
      <c r="M2" s="6"/>
      <c r="N2" s="8" t="s">
        <v>6</v>
      </c>
      <c r="O2" s="9"/>
      <c r="P2" s="9"/>
      <c r="Q2" s="10" t="s">
        <v>7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90" x14ac:dyDescent="0.25">
      <c r="A3" s="2"/>
      <c r="B3" s="11"/>
      <c r="C3" s="4"/>
      <c r="D3" s="12" t="s">
        <v>8</v>
      </c>
      <c r="E3" s="12" t="s">
        <v>217</v>
      </c>
      <c r="F3" s="13" t="s">
        <v>10</v>
      </c>
      <c r="G3" s="13" t="s">
        <v>11</v>
      </c>
      <c r="H3" s="13" t="s">
        <v>12</v>
      </c>
      <c r="I3" s="7"/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4" t="s">
        <v>18</v>
      </c>
      <c r="P3" s="14" t="s">
        <v>19</v>
      </c>
      <c r="Q3" s="14" t="s">
        <v>20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x14ac:dyDescent="0.25">
      <c r="A4" s="15" t="s">
        <v>218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x14ac:dyDescent="0.25">
      <c r="A5" s="16" t="s">
        <v>22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9.25" x14ac:dyDescent="0.25">
      <c r="A6" s="18">
        <v>1</v>
      </c>
      <c r="B6" s="19" t="s">
        <v>131</v>
      </c>
      <c r="C6" s="33" t="s">
        <v>132</v>
      </c>
      <c r="D6" s="29" t="s">
        <v>133</v>
      </c>
      <c r="E6" s="29" t="s">
        <v>133</v>
      </c>
      <c r="F6" s="30">
        <v>19.7</v>
      </c>
      <c r="G6" s="30">
        <v>30.52</v>
      </c>
      <c r="H6" s="30">
        <v>5.14</v>
      </c>
      <c r="I6" s="30">
        <v>374</v>
      </c>
      <c r="J6" s="30">
        <v>0.14000000000000001</v>
      </c>
      <c r="K6" s="30">
        <v>1.1200000000000001</v>
      </c>
      <c r="L6" s="30">
        <v>0.44</v>
      </c>
      <c r="M6" s="30">
        <v>0.98</v>
      </c>
      <c r="N6" s="30">
        <v>180.06</v>
      </c>
      <c r="O6" s="30">
        <v>341.16</v>
      </c>
      <c r="P6" s="30">
        <v>28.2</v>
      </c>
      <c r="Q6" s="30">
        <v>3.52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x14ac:dyDescent="0.25">
      <c r="A7" s="23"/>
      <c r="B7" s="22"/>
      <c r="C7" s="24" t="s">
        <v>134</v>
      </c>
      <c r="D7" s="25">
        <v>128</v>
      </c>
      <c r="E7" s="25">
        <v>128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x14ac:dyDescent="0.25">
      <c r="A8" s="23"/>
      <c r="B8" s="22"/>
      <c r="C8" s="24" t="s">
        <v>135</v>
      </c>
      <c r="D8" s="25">
        <v>80</v>
      </c>
      <c r="E8" s="25">
        <v>80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x14ac:dyDescent="0.25">
      <c r="A9" s="23"/>
      <c r="B9" s="22"/>
      <c r="C9" s="24" t="s">
        <v>30</v>
      </c>
      <c r="D9" s="25">
        <v>8</v>
      </c>
      <c r="E9" s="25">
        <v>8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x14ac:dyDescent="0.25">
      <c r="A10" s="23"/>
      <c r="B10" s="22"/>
      <c r="C10" s="24" t="s">
        <v>41</v>
      </c>
      <c r="D10" s="25">
        <v>2</v>
      </c>
      <c r="E10" s="25">
        <v>2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x14ac:dyDescent="0.25">
      <c r="A11" s="23"/>
      <c r="B11" s="22"/>
      <c r="C11" s="24" t="s">
        <v>30</v>
      </c>
      <c r="D11" s="25">
        <v>8</v>
      </c>
      <c r="E11" s="25">
        <v>8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8.5" x14ac:dyDescent="0.25">
      <c r="A12" s="18">
        <v>2</v>
      </c>
      <c r="B12" s="19" t="s">
        <v>136</v>
      </c>
      <c r="C12" s="20" t="s">
        <v>137</v>
      </c>
      <c r="D12" s="21">
        <v>200</v>
      </c>
      <c r="E12" s="21">
        <v>200</v>
      </c>
      <c r="F12" s="22">
        <v>2.79</v>
      </c>
      <c r="G12" s="22">
        <v>3.19</v>
      </c>
      <c r="H12" s="22">
        <v>19.71</v>
      </c>
      <c r="I12" s="22">
        <v>118.69</v>
      </c>
      <c r="J12" s="22">
        <v>0.04</v>
      </c>
      <c r="K12" s="22">
        <v>1.3</v>
      </c>
      <c r="L12" s="22">
        <v>0.08</v>
      </c>
      <c r="M12" s="22">
        <v>0.05</v>
      </c>
      <c r="N12" s="22">
        <v>123.4</v>
      </c>
      <c r="O12" s="22">
        <v>93.96</v>
      </c>
      <c r="P12" s="22">
        <v>18</v>
      </c>
      <c r="Q12" s="22">
        <v>0.25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x14ac:dyDescent="0.25">
      <c r="A13" s="23"/>
      <c r="B13" s="22"/>
      <c r="C13" s="24" t="s">
        <v>138</v>
      </c>
      <c r="D13" s="25">
        <v>2</v>
      </c>
      <c r="E13" s="25">
        <v>2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x14ac:dyDescent="0.25">
      <c r="A14" s="23"/>
      <c r="B14" s="22"/>
      <c r="C14" s="24" t="s">
        <v>34</v>
      </c>
      <c r="D14" s="25">
        <v>15</v>
      </c>
      <c r="E14" s="25">
        <v>15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x14ac:dyDescent="0.25">
      <c r="A15" s="23"/>
      <c r="B15" s="22"/>
      <c r="C15" s="24" t="s">
        <v>27</v>
      </c>
      <c r="D15" s="25">
        <v>100</v>
      </c>
      <c r="E15" s="25">
        <v>100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x14ac:dyDescent="0.25">
      <c r="A16" s="18">
        <v>3</v>
      </c>
      <c r="B16" s="19"/>
      <c r="C16" s="33" t="s">
        <v>72</v>
      </c>
      <c r="D16" s="29">
        <v>60</v>
      </c>
      <c r="E16" s="29">
        <v>60</v>
      </c>
      <c r="F16" s="34">
        <v>4.8</v>
      </c>
      <c r="G16" s="30">
        <v>0.6</v>
      </c>
      <c r="H16" s="34">
        <v>29.88</v>
      </c>
      <c r="I16" s="30">
        <v>144.1</v>
      </c>
      <c r="J16" s="34">
        <v>3.5999999999999997E-2</v>
      </c>
      <c r="K16" s="34"/>
      <c r="L16" s="30"/>
      <c r="M16" s="30">
        <v>0.312</v>
      </c>
      <c r="N16" s="30">
        <v>5.52</v>
      </c>
      <c r="O16" s="30">
        <v>20.16</v>
      </c>
      <c r="P16" s="30">
        <v>7.92</v>
      </c>
      <c r="Q16" s="30">
        <v>0.43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x14ac:dyDescent="0.25">
      <c r="A17" s="18">
        <v>4</v>
      </c>
      <c r="B17" s="19"/>
      <c r="C17" s="28" t="s">
        <v>35</v>
      </c>
      <c r="D17" s="29">
        <v>30</v>
      </c>
      <c r="E17" s="29">
        <v>30</v>
      </c>
      <c r="F17" s="30">
        <v>1.86</v>
      </c>
      <c r="G17" s="30">
        <v>0.33</v>
      </c>
      <c r="H17" s="30">
        <v>13.74</v>
      </c>
      <c r="I17" s="30">
        <v>65.400000000000006</v>
      </c>
      <c r="J17" s="30">
        <v>4.8000000000000001E-2</v>
      </c>
      <c r="K17" s="30">
        <v>0.12</v>
      </c>
      <c r="L17" s="30">
        <v>0</v>
      </c>
      <c r="M17" s="30">
        <v>0.63</v>
      </c>
      <c r="N17" s="30">
        <v>90</v>
      </c>
      <c r="O17" s="30">
        <v>9</v>
      </c>
      <c r="P17" s="30">
        <v>0.9</v>
      </c>
      <c r="Q17" s="30">
        <v>0.91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29.25" x14ac:dyDescent="0.25">
      <c r="A18" s="18">
        <v>5</v>
      </c>
      <c r="B18" s="27" t="s">
        <v>81</v>
      </c>
      <c r="C18" s="33" t="s">
        <v>82</v>
      </c>
      <c r="D18" s="29">
        <v>10</v>
      </c>
      <c r="E18" s="29">
        <v>10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x14ac:dyDescent="0.25">
      <c r="A19" s="32"/>
      <c r="B19" s="27"/>
      <c r="C19" s="24" t="s">
        <v>30</v>
      </c>
      <c r="D19" s="25">
        <v>10</v>
      </c>
      <c r="E19" s="25">
        <v>10</v>
      </c>
      <c r="F19" s="30">
        <v>0.1</v>
      </c>
      <c r="G19" s="30">
        <v>7.2</v>
      </c>
      <c r="H19" s="30">
        <v>0.1</v>
      </c>
      <c r="I19" s="30">
        <v>66</v>
      </c>
      <c r="J19" s="30"/>
      <c r="K19" s="30"/>
      <c r="L19" s="30">
        <v>0.05</v>
      </c>
      <c r="M19" s="30">
        <v>0.1</v>
      </c>
      <c r="N19" s="30">
        <v>2.4</v>
      </c>
      <c r="O19" s="30">
        <v>3</v>
      </c>
      <c r="P19" s="30">
        <v>0.05</v>
      </c>
      <c r="Q19" s="30">
        <v>0.02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x14ac:dyDescent="0.25">
      <c r="A20" s="18"/>
      <c r="B20" s="27"/>
      <c r="C20" s="24" t="s">
        <v>45</v>
      </c>
      <c r="D20" s="29"/>
      <c r="E20" s="29"/>
      <c r="F20" s="30">
        <f>SUM(F6:F19)</f>
        <v>29.25</v>
      </c>
      <c r="G20" s="30">
        <f t="shared" ref="G20:Q20" si="0">SUM(G6:G19)</f>
        <v>41.84</v>
      </c>
      <c r="H20" s="30">
        <f t="shared" si="0"/>
        <v>68.569999999999993</v>
      </c>
      <c r="I20" s="30">
        <f t="shared" si="0"/>
        <v>768.18999999999994</v>
      </c>
      <c r="J20" s="30">
        <f t="shared" si="0"/>
        <v>0.26400000000000001</v>
      </c>
      <c r="K20" s="30">
        <f t="shared" si="0"/>
        <v>2.54</v>
      </c>
      <c r="L20" s="30">
        <f t="shared" si="0"/>
        <v>0.57000000000000006</v>
      </c>
      <c r="M20" s="30">
        <f t="shared" si="0"/>
        <v>2.0720000000000001</v>
      </c>
      <c r="N20" s="30">
        <f t="shared" si="0"/>
        <v>401.38</v>
      </c>
      <c r="O20" s="30">
        <f t="shared" si="0"/>
        <v>467.28000000000003</v>
      </c>
      <c r="P20" s="30">
        <f t="shared" si="0"/>
        <v>55.07</v>
      </c>
      <c r="Q20" s="30">
        <f t="shared" si="0"/>
        <v>5.13</v>
      </c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x14ac:dyDescent="0.25">
      <c r="A21" s="32" t="s">
        <v>46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6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42.75" x14ac:dyDescent="0.25">
      <c r="A22" s="18">
        <v>6</v>
      </c>
      <c r="B22" s="19" t="s">
        <v>219</v>
      </c>
      <c r="C22" s="20" t="s">
        <v>220</v>
      </c>
      <c r="D22" s="21">
        <v>300</v>
      </c>
      <c r="E22" s="21"/>
      <c r="F22" s="22">
        <v>2.2799999999999998</v>
      </c>
      <c r="G22" s="22">
        <v>7.99</v>
      </c>
      <c r="H22" s="22">
        <v>12.97</v>
      </c>
      <c r="I22" s="22">
        <v>133.33000000000001</v>
      </c>
      <c r="J22" s="22">
        <v>0.06</v>
      </c>
      <c r="K22" s="22">
        <v>9.9</v>
      </c>
      <c r="L22" s="22">
        <v>0.28999999999999998</v>
      </c>
      <c r="M22" s="22">
        <v>1.84</v>
      </c>
      <c r="N22" s="22">
        <v>50.32</v>
      </c>
      <c r="O22" s="22">
        <v>58.57</v>
      </c>
      <c r="P22" s="22">
        <v>27.18</v>
      </c>
      <c r="Q22" s="22">
        <v>1.21</v>
      </c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x14ac:dyDescent="0.25">
      <c r="A23" s="23"/>
      <c r="B23" s="22"/>
      <c r="C23" s="12" t="s">
        <v>148</v>
      </c>
      <c r="D23" s="26">
        <v>60</v>
      </c>
      <c r="E23" s="26">
        <v>48</v>
      </c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x14ac:dyDescent="0.25">
      <c r="A24" s="23"/>
      <c r="B24" s="22"/>
      <c r="C24" s="12" t="s">
        <v>221</v>
      </c>
      <c r="D24" s="26">
        <v>30</v>
      </c>
      <c r="E24" s="26">
        <v>24</v>
      </c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x14ac:dyDescent="0.25">
      <c r="A25" s="23"/>
      <c r="B25" s="22"/>
      <c r="C25" s="12" t="s">
        <v>49</v>
      </c>
      <c r="D25" s="26">
        <v>33.72</v>
      </c>
      <c r="E25" s="26">
        <v>24</v>
      </c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x14ac:dyDescent="0.25">
      <c r="A26" s="23"/>
      <c r="B26" s="22"/>
      <c r="C26" s="12" t="s">
        <v>222</v>
      </c>
      <c r="D26" s="26">
        <v>15.6</v>
      </c>
      <c r="E26" s="26">
        <v>12</v>
      </c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x14ac:dyDescent="0.25">
      <c r="A27" s="23"/>
      <c r="B27" s="22"/>
      <c r="C27" s="12" t="s">
        <v>223</v>
      </c>
      <c r="D27" s="26">
        <v>11.25</v>
      </c>
      <c r="E27" s="26">
        <v>9</v>
      </c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x14ac:dyDescent="0.25">
      <c r="A28" s="23"/>
      <c r="B28" s="22"/>
      <c r="C28" s="12" t="s">
        <v>224</v>
      </c>
      <c r="D28" s="26">
        <v>3.6</v>
      </c>
      <c r="E28" s="26">
        <v>3.6</v>
      </c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x14ac:dyDescent="0.25">
      <c r="A29" s="23"/>
      <c r="B29" s="22"/>
      <c r="C29" s="12" t="s">
        <v>70</v>
      </c>
      <c r="D29" s="26">
        <v>3</v>
      </c>
      <c r="E29" s="26">
        <v>3</v>
      </c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x14ac:dyDescent="0.25">
      <c r="A30" s="23"/>
      <c r="B30" s="22"/>
      <c r="C30" s="12" t="s">
        <v>129</v>
      </c>
      <c r="D30" s="26">
        <v>0.03</v>
      </c>
      <c r="E30" s="26">
        <v>0.03</v>
      </c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x14ac:dyDescent="0.25">
      <c r="A31" s="23"/>
      <c r="B31" s="22"/>
      <c r="C31" s="12" t="s">
        <v>62</v>
      </c>
      <c r="D31" s="26">
        <v>12</v>
      </c>
      <c r="E31" s="26">
        <v>12</v>
      </c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x14ac:dyDescent="0.25">
      <c r="A32" s="18">
        <v>7</v>
      </c>
      <c r="B32" s="27" t="s">
        <v>92</v>
      </c>
      <c r="C32" s="33" t="s">
        <v>225</v>
      </c>
      <c r="D32" s="29" t="s">
        <v>58</v>
      </c>
      <c r="E32" s="29" t="s">
        <v>58</v>
      </c>
      <c r="F32" s="30">
        <v>15.25</v>
      </c>
      <c r="G32" s="30">
        <v>16.739999999999998</v>
      </c>
      <c r="H32" s="30">
        <v>8.1999999999999993</v>
      </c>
      <c r="I32" s="30">
        <v>252.5</v>
      </c>
      <c r="J32" s="30">
        <v>0.11</v>
      </c>
      <c r="K32" s="30"/>
      <c r="L32" s="30">
        <v>7.0000000000000007E-2</v>
      </c>
      <c r="M32" s="30">
        <v>0.93</v>
      </c>
      <c r="N32" s="30">
        <v>18.739999999999998</v>
      </c>
      <c r="O32" s="30">
        <v>194.89</v>
      </c>
      <c r="P32" s="30">
        <v>30.1</v>
      </c>
      <c r="Q32" s="30">
        <v>3.07</v>
      </c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x14ac:dyDescent="0.25">
      <c r="A33" s="18"/>
      <c r="B33" s="30"/>
      <c r="C33" s="24" t="s">
        <v>94</v>
      </c>
      <c r="D33" s="25">
        <v>115.7</v>
      </c>
      <c r="E33" s="25">
        <v>85.7</v>
      </c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x14ac:dyDescent="0.25">
      <c r="A34" s="18"/>
      <c r="B34" s="30"/>
      <c r="C34" s="24" t="s">
        <v>72</v>
      </c>
      <c r="D34" s="25">
        <v>18</v>
      </c>
      <c r="E34" s="25">
        <v>18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x14ac:dyDescent="0.25">
      <c r="A35" s="18"/>
      <c r="B35" s="30"/>
      <c r="C35" s="24" t="s">
        <v>95</v>
      </c>
      <c r="D35" s="25">
        <v>11</v>
      </c>
      <c r="E35" s="25">
        <v>11</v>
      </c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x14ac:dyDescent="0.25">
      <c r="A36" s="18"/>
      <c r="B36" s="30"/>
      <c r="C36" s="24" t="s">
        <v>224</v>
      </c>
      <c r="D36" s="25">
        <v>7.1</v>
      </c>
      <c r="E36" s="25">
        <v>7.1</v>
      </c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x14ac:dyDescent="0.25">
      <c r="A37" s="18"/>
      <c r="B37" s="30"/>
      <c r="C37" s="24" t="s">
        <v>41</v>
      </c>
      <c r="D37" s="25">
        <v>4</v>
      </c>
      <c r="E37" s="25">
        <v>4</v>
      </c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x14ac:dyDescent="0.25">
      <c r="A38" s="18">
        <v>8</v>
      </c>
      <c r="B38" s="27" t="s">
        <v>226</v>
      </c>
      <c r="C38" s="28" t="s">
        <v>227</v>
      </c>
      <c r="D38" s="29">
        <v>50</v>
      </c>
      <c r="E38" s="29">
        <v>50</v>
      </c>
      <c r="F38" s="30">
        <v>0.27</v>
      </c>
      <c r="G38" s="30">
        <v>1.84</v>
      </c>
      <c r="H38" s="30">
        <v>2.62</v>
      </c>
      <c r="I38" s="30">
        <v>28.08</v>
      </c>
      <c r="J38" s="30">
        <v>0.01</v>
      </c>
      <c r="K38" s="30">
        <v>0.98</v>
      </c>
      <c r="L38" s="30">
        <v>0.01</v>
      </c>
      <c r="M38" s="30">
        <v>7.0000000000000007E-2</v>
      </c>
      <c r="N38" s="30">
        <v>2.58</v>
      </c>
      <c r="O38" s="30">
        <v>8.15</v>
      </c>
      <c r="P38" s="30">
        <v>0.42</v>
      </c>
      <c r="Q38" s="30">
        <v>0.19</v>
      </c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x14ac:dyDescent="0.25">
      <c r="A39" s="18"/>
      <c r="B39" s="30"/>
      <c r="C39" s="31" t="s">
        <v>38</v>
      </c>
      <c r="D39" s="25">
        <v>2.5</v>
      </c>
      <c r="E39" s="25">
        <v>2.5</v>
      </c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x14ac:dyDescent="0.25">
      <c r="A40" s="18"/>
      <c r="B40" s="30"/>
      <c r="C40" s="31" t="s">
        <v>98</v>
      </c>
      <c r="D40" s="25">
        <v>2.5</v>
      </c>
      <c r="E40" s="25">
        <v>2.5</v>
      </c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x14ac:dyDescent="0.25">
      <c r="A41" s="18"/>
      <c r="B41" s="30"/>
      <c r="C41" s="31" t="s">
        <v>228</v>
      </c>
      <c r="D41" s="25">
        <v>7.5</v>
      </c>
      <c r="E41" s="25">
        <v>7.5</v>
      </c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x14ac:dyDescent="0.25">
      <c r="A42" s="18"/>
      <c r="B42" s="30"/>
      <c r="C42" s="31" t="s">
        <v>34</v>
      </c>
      <c r="D42" s="25">
        <v>0.9</v>
      </c>
      <c r="E42" s="25">
        <v>0.9</v>
      </c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28.5" x14ac:dyDescent="0.25">
      <c r="A43" s="18">
        <v>9</v>
      </c>
      <c r="B43" s="19" t="s">
        <v>229</v>
      </c>
      <c r="C43" s="20" t="s">
        <v>230</v>
      </c>
      <c r="D43" s="21">
        <v>200</v>
      </c>
      <c r="E43" s="21">
        <v>200</v>
      </c>
      <c r="F43" s="22">
        <v>6.26</v>
      </c>
      <c r="G43" s="22">
        <v>6.58</v>
      </c>
      <c r="H43" s="22">
        <v>13.98</v>
      </c>
      <c r="I43" s="22">
        <v>155.56</v>
      </c>
      <c r="J43" s="22">
        <v>0.24</v>
      </c>
      <c r="K43" s="22">
        <v>21.8</v>
      </c>
      <c r="L43" s="22">
        <v>0.1</v>
      </c>
      <c r="M43" s="22">
        <v>0.44</v>
      </c>
      <c r="N43" s="22">
        <v>43.6</v>
      </c>
      <c r="O43" s="22">
        <v>135.18</v>
      </c>
      <c r="P43" s="22">
        <v>45.98</v>
      </c>
      <c r="Q43" s="22">
        <v>1.52</v>
      </c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x14ac:dyDescent="0.25">
      <c r="A44" s="18"/>
      <c r="B44" s="19"/>
      <c r="C44" s="12" t="s">
        <v>173</v>
      </c>
      <c r="D44" s="26">
        <v>97</v>
      </c>
      <c r="E44" s="26">
        <v>97</v>
      </c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x14ac:dyDescent="0.25">
      <c r="A45" s="23"/>
      <c r="B45" s="22"/>
      <c r="C45" s="12" t="s">
        <v>98</v>
      </c>
      <c r="D45" s="26">
        <v>7</v>
      </c>
      <c r="E45" s="26">
        <v>7</v>
      </c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x14ac:dyDescent="0.25">
      <c r="A46" s="23"/>
      <c r="B46" s="22"/>
      <c r="C46" s="12" t="s">
        <v>41</v>
      </c>
      <c r="D46" s="26">
        <v>7</v>
      </c>
      <c r="E46" s="26">
        <v>7</v>
      </c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43.5" x14ac:dyDescent="0.25">
      <c r="A47" s="18">
        <v>10</v>
      </c>
      <c r="B47" s="27" t="s">
        <v>103</v>
      </c>
      <c r="C47" s="33" t="s">
        <v>104</v>
      </c>
      <c r="D47" s="29">
        <v>200</v>
      </c>
      <c r="E47" s="29">
        <v>200</v>
      </c>
      <c r="F47" s="30">
        <v>0.33</v>
      </c>
      <c r="G47" s="30"/>
      <c r="H47" s="30">
        <v>22.66</v>
      </c>
      <c r="I47" s="30">
        <v>91.98</v>
      </c>
      <c r="J47" s="30">
        <v>0.02</v>
      </c>
      <c r="K47" s="30">
        <v>5.6</v>
      </c>
      <c r="L47" s="30"/>
      <c r="M47" s="30">
        <v>0.11</v>
      </c>
      <c r="N47" s="30">
        <v>9.41</v>
      </c>
      <c r="O47" s="30">
        <v>6.16</v>
      </c>
      <c r="P47" s="30">
        <v>5.04</v>
      </c>
      <c r="Q47" s="30">
        <v>1.28</v>
      </c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x14ac:dyDescent="0.25">
      <c r="A48" s="18"/>
      <c r="B48" s="27"/>
      <c r="C48" s="24" t="s">
        <v>105</v>
      </c>
      <c r="D48" s="25">
        <v>20</v>
      </c>
      <c r="E48" s="25">
        <v>20</v>
      </c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x14ac:dyDescent="0.25">
      <c r="A49" s="18"/>
      <c r="B49" s="27"/>
      <c r="C49" s="24" t="s">
        <v>34</v>
      </c>
      <c r="D49" s="25">
        <v>20</v>
      </c>
      <c r="E49" s="25">
        <v>20</v>
      </c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x14ac:dyDescent="0.25">
      <c r="A50" s="18"/>
      <c r="B50" s="27"/>
      <c r="C50" s="24" t="s">
        <v>106</v>
      </c>
      <c r="D50" s="25">
        <v>0.2</v>
      </c>
      <c r="E50" s="25">
        <v>0.2</v>
      </c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x14ac:dyDescent="0.25">
      <c r="A51" s="18">
        <v>11</v>
      </c>
      <c r="B51" s="19"/>
      <c r="C51" s="28" t="s">
        <v>35</v>
      </c>
      <c r="D51" s="29">
        <v>60</v>
      </c>
      <c r="E51" s="29">
        <v>60</v>
      </c>
      <c r="F51" s="30">
        <v>3.72</v>
      </c>
      <c r="G51" s="30">
        <v>0.66</v>
      </c>
      <c r="H51" s="30">
        <v>27.48</v>
      </c>
      <c r="I51" s="30">
        <v>130.80000000000001</v>
      </c>
      <c r="J51" s="30">
        <v>9.6000000000000002E-2</v>
      </c>
      <c r="K51" s="30">
        <v>0.24</v>
      </c>
      <c r="L51" s="30">
        <v>0</v>
      </c>
      <c r="M51" s="30">
        <v>1.25</v>
      </c>
      <c r="N51" s="30">
        <v>180</v>
      </c>
      <c r="O51" s="30">
        <v>18</v>
      </c>
      <c r="P51" s="30">
        <v>1.8</v>
      </c>
      <c r="Q51" s="30">
        <v>1.82</v>
      </c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x14ac:dyDescent="0.25">
      <c r="A52" s="18">
        <v>12</v>
      </c>
      <c r="B52" s="19"/>
      <c r="C52" s="33" t="s">
        <v>72</v>
      </c>
      <c r="D52" s="29">
        <v>100</v>
      </c>
      <c r="E52" s="29">
        <v>100</v>
      </c>
      <c r="F52" s="34">
        <v>8</v>
      </c>
      <c r="G52" s="30">
        <v>1</v>
      </c>
      <c r="H52" s="34">
        <v>49.8</v>
      </c>
      <c r="I52" s="30">
        <v>240.2</v>
      </c>
      <c r="J52" s="34">
        <v>0.06</v>
      </c>
      <c r="K52" s="34"/>
      <c r="L52" s="30"/>
      <c r="M52" s="30">
        <v>0.52</v>
      </c>
      <c r="N52" s="30">
        <v>9.1999999999999993</v>
      </c>
      <c r="O52" s="30">
        <v>33.6</v>
      </c>
      <c r="P52" s="30">
        <v>13.2</v>
      </c>
      <c r="Q52" s="30">
        <v>0.72</v>
      </c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x14ac:dyDescent="0.25">
      <c r="A53" s="5"/>
      <c r="B53" s="5"/>
      <c r="C53" s="5" t="s">
        <v>45</v>
      </c>
      <c r="D53" s="5"/>
      <c r="E53" s="5"/>
      <c r="F53" s="5">
        <f>SUM(F22:F52)</f>
        <v>36.11</v>
      </c>
      <c r="G53" s="5">
        <f t="shared" ref="G53:Q53" si="1">SUM(G22:G52)</f>
        <v>34.809999999999995</v>
      </c>
      <c r="H53" s="5">
        <f t="shared" si="1"/>
        <v>137.71</v>
      </c>
      <c r="I53" s="5">
        <f t="shared" si="1"/>
        <v>1032.45</v>
      </c>
      <c r="J53" s="5">
        <f t="shared" si="1"/>
        <v>0.59600000000000009</v>
      </c>
      <c r="K53" s="5">
        <f t="shared" si="1"/>
        <v>38.520000000000003</v>
      </c>
      <c r="L53" s="5">
        <f t="shared" si="1"/>
        <v>0.47</v>
      </c>
      <c r="M53" s="5">
        <f t="shared" si="1"/>
        <v>5.16</v>
      </c>
      <c r="N53" s="5">
        <f t="shared" si="1"/>
        <v>313.84999999999997</v>
      </c>
      <c r="O53" s="5">
        <f t="shared" si="1"/>
        <v>454.55</v>
      </c>
      <c r="P53" s="5">
        <f t="shared" si="1"/>
        <v>123.72000000000001</v>
      </c>
      <c r="Q53" s="5">
        <f t="shared" si="1"/>
        <v>9.81</v>
      </c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x14ac:dyDescent="0.25">
      <c r="A54" s="5"/>
      <c r="B54" s="5"/>
      <c r="C54" s="5" t="s">
        <v>73</v>
      </c>
      <c r="D54" s="5"/>
      <c r="E54" s="5"/>
      <c r="F54" s="5">
        <f t="shared" ref="F54:Q54" si="2">F53+F20</f>
        <v>65.36</v>
      </c>
      <c r="G54" s="5">
        <f t="shared" si="2"/>
        <v>76.650000000000006</v>
      </c>
      <c r="H54" s="5">
        <f t="shared" si="2"/>
        <v>206.28</v>
      </c>
      <c r="I54" s="5">
        <f t="shared" si="2"/>
        <v>1800.6399999999999</v>
      </c>
      <c r="J54" s="5">
        <f t="shared" si="2"/>
        <v>0.8600000000000001</v>
      </c>
      <c r="K54" s="5">
        <f t="shared" si="2"/>
        <v>41.06</v>
      </c>
      <c r="L54" s="5">
        <f t="shared" si="2"/>
        <v>1.04</v>
      </c>
      <c r="M54" s="5">
        <f t="shared" si="2"/>
        <v>7.2320000000000002</v>
      </c>
      <c r="N54" s="5">
        <f t="shared" si="2"/>
        <v>715.23</v>
      </c>
      <c r="O54" s="5">
        <f t="shared" si="2"/>
        <v>921.83</v>
      </c>
      <c r="P54" s="5">
        <f t="shared" si="2"/>
        <v>178.79000000000002</v>
      </c>
      <c r="Q54" s="5">
        <f t="shared" si="2"/>
        <v>14.940000000000001</v>
      </c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</sheetData>
  <mergeCells count="9">
    <mergeCell ref="N2:P2"/>
    <mergeCell ref="A4:Q4"/>
    <mergeCell ref="A5:Q5"/>
    <mergeCell ref="A2:A3"/>
    <mergeCell ref="B2:B3"/>
    <mergeCell ref="C2:C3"/>
    <mergeCell ref="F2:H2"/>
    <mergeCell ref="I2:I3"/>
    <mergeCell ref="J2:M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3"/>
  <sheetViews>
    <sheetView workbookViewId="0">
      <selection sqref="A1:XFD1048576"/>
    </sheetView>
  </sheetViews>
  <sheetFormatPr defaultRowHeight="15" x14ac:dyDescent="0.25"/>
  <cols>
    <col min="1" max="1" width="6.42578125" customWidth="1"/>
    <col min="2" max="2" width="8.42578125" customWidth="1"/>
    <col min="3" max="3" width="19.85546875" customWidth="1"/>
    <col min="4" max="5" width="8.7109375" customWidth="1"/>
    <col min="6" max="8" width="6.7109375" customWidth="1"/>
    <col min="9" max="9" width="7.7109375" customWidth="1"/>
    <col min="10" max="14" width="6.7109375" customWidth="1"/>
    <col min="15" max="15" width="7.85546875" customWidth="1"/>
    <col min="16" max="16" width="7.140625" customWidth="1"/>
    <col min="17" max="17" width="6.7109375" customWidth="1"/>
  </cols>
  <sheetData>
    <row r="1" spans="1:28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54" customHeight="1" x14ac:dyDescent="0.25">
      <c r="A2" s="2" t="s">
        <v>0</v>
      </c>
      <c r="B2" s="3" t="s">
        <v>1</v>
      </c>
      <c r="C2" s="4" t="s">
        <v>2</v>
      </c>
      <c r="D2" s="5"/>
      <c r="E2" s="5"/>
      <c r="F2" s="6" t="s">
        <v>3</v>
      </c>
      <c r="G2" s="6"/>
      <c r="H2" s="6"/>
      <c r="I2" s="7" t="s">
        <v>4</v>
      </c>
      <c r="J2" s="6" t="s">
        <v>5</v>
      </c>
      <c r="K2" s="6"/>
      <c r="L2" s="6"/>
      <c r="M2" s="6"/>
      <c r="N2" s="8" t="s">
        <v>6</v>
      </c>
      <c r="O2" s="9"/>
      <c r="P2" s="9"/>
      <c r="Q2" s="10" t="s">
        <v>7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90" x14ac:dyDescent="0.25">
      <c r="A3" s="2"/>
      <c r="B3" s="11"/>
      <c r="C3" s="4"/>
      <c r="D3" s="12" t="s">
        <v>8</v>
      </c>
      <c r="E3" s="12" t="s">
        <v>231</v>
      </c>
      <c r="F3" s="13" t="s">
        <v>10</v>
      </c>
      <c r="G3" s="13" t="s">
        <v>11</v>
      </c>
      <c r="H3" s="13" t="s">
        <v>12</v>
      </c>
      <c r="I3" s="7"/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4" t="s">
        <v>18</v>
      </c>
      <c r="P3" s="14" t="s">
        <v>19</v>
      </c>
      <c r="Q3" s="14" t="s">
        <v>20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x14ac:dyDescent="0.25">
      <c r="A4" s="15" t="s">
        <v>232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x14ac:dyDescent="0.25">
      <c r="A5" s="16" t="s">
        <v>22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8.5" x14ac:dyDescent="0.25">
      <c r="A6" s="18">
        <v>1</v>
      </c>
      <c r="B6" s="19" t="s">
        <v>196</v>
      </c>
      <c r="C6" s="20" t="s">
        <v>233</v>
      </c>
      <c r="D6" s="21">
        <v>200</v>
      </c>
      <c r="E6" s="21"/>
      <c r="F6" s="22">
        <v>29.22</v>
      </c>
      <c r="G6" s="22">
        <v>12.11</v>
      </c>
      <c r="H6" s="22">
        <v>29.1</v>
      </c>
      <c r="I6" s="22">
        <v>342.23</v>
      </c>
      <c r="J6" s="22">
        <v>0.09</v>
      </c>
      <c r="K6" s="22">
        <v>0.7</v>
      </c>
      <c r="L6" s="22">
        <v>0.09</v>
      </c>
      <c r="M6" s="22">
        <v>0.6</v>
      </c>
      <c r="N6" s="22">
        <v>244.93</v>
      </c>
      <c r="O6" s="22">
        <v>338.98</v>
      </c>
      <c r="P6" s="22">
        <v>40.11</v>
      </c>
      <c r="Q6" s="22">
        <v>1.35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x14ac:dyDescent="0.25">
      <c r="A7" s="23"/>
      <c r="B7" s="22"/>
      <c r="C7" s="12" t="s">
        <v>234</v>
      </c>
      <c r="D7" s="26">
        <v>141</v>
      </c>
      <c r="E7" s="26">
        <v>139.5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x14ac:dyDescent="0.25">
      <c r="A8" s="23"/>
      <c r="B8" s="22"/>
      <c r="C8" s="12" t="s">
        <v>235</v>
      </c>
      <c r="D8" s="26">
        <v>12</v>
      </c>
      <c r="E8" s="26">
        <v>12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x14ac:dyDescent="0.25">
      <c r="A9" s="23"/>
      <c r="B9" s="22"/>
      <c r="C9" s="12" t="s">
        <v>34</v>
      </c>
      <c r="D9" s="26">
        <v>9.6999999999999993</v>
      </c>
      <c r="E9" s="26">
        <v>9.6999999999999993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x14ac:dyDescent="0.25">
      <c r="A10" s="18"/>
      <c r="B10" s="27"/>
      <c r="C10" s="24" t="s">
        <v>40</v>
      </c>
      <c r="D10" s="25">
        <v>4.5</v>
      </c>
      <c r="E10" s="25">
        <v>4.5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x14ac:dyDescent="0.25">
      <c r="A11" s="23"/>
      <c r="B11" s="30"/>
      <c r="C11" s="24" t="s">
        <v>30</v>
      </c>
      <c r="D11" s="25">
        <v>2.5</v>
      </c>
      <c r="E11" s="25">
        <v>2.5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30" x14ac:dyDescent="0.25">
      <c r="A12" s="23"/>
      <c r="B12" s="30"/>
      <c r="C12" s="24" t="s">
        <v>95</v>
      </c>
      <c r="D12" s="25">
        <v>5.2</v>
      </c>
      <c r="E12" s="25">
        <v>5.2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x14ac:dyDescent="0.25">
      <c r="A13" s="23"/>
      <c r="B13" s="30"/>
      <c r="C13" s="24" t="s">
        <v>62</v>
      </c>
      <c r="D13" s="25">
        <v>5.2</v>
      </c>
      <c r="E13" s="25">
        <v>5.2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x14ac:dyDescent="0.25">
      <c r="A14" s="23"/>
      <c r="B14" s="30"/>
      <c r="C14" s="24" t="s">
        <v>236</v>
      </c>
      <c r="D14" s="25">
        <v>50</v>
      </c>
      <c r="E14" s="25">
        <v>50</v>
      </c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x14ac:dyDescent="0.25">
      <c r="A15" s="23"/>
      <c r="B15" s="30"/>
      <c r="C15" s="24" t="s">
        <v>237</v>
      </c>
      <c r="D15" s="25">
        <v>1.4999999999999999E-2</v>
      </c>
      <c r="E15" s="25">
        <v>1.4999999999999999E-2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x14ac:dyDescent="0.25">
      <c r="A16" s="28">
        <v>2</v>
      </c>
      <c r="B16" s="57" t="s">
        <v>167</v>
      </c>
      <c r="C16" s="33" t="s">
        <v>168</v>
      </c>
      <c r="D16" s="29">
        <v>200</v>
      </c>
      <c r="E16" s="29">
        <v>200</v>
      </c>
      <c r="F16" s="30">
        <v>7.0000000000000007E-2</v>
      </c>
      <c r="G16" s="30">
        <v>0.01</v>
      </c>
      <c r="H16" s="30">
        <v>15.31</v>
      </c>
      <c r="I16" s="30">
        <v>61.62</v>
      </c>
      <c r="J16" s="30"/>
      <c r="K16" s="30">
        <v>2.8</v>
      </c>
      <c r="L16" s="30"/>
      <c r="M16" s="30">
        <v>0.01</v>
      </c>
      <c r="N16" s="30">
        <v>6.25</v>
      </c>
      <c r="O16" s="30">
        <v>3.54</v>
      </c>
      <c r="P16" s="30">
        <v>2.34</v>
      </c>
      <c r="Q16" s="30">
        <v>0.28999999999999998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x14ac:dyDescent="0.25">
      <c r="A17" s="28"/>
      <c r="B17" s="58"/>
      <c r="C17" s="24" t="s">
        <v>33</v>
      </c>
      <c r="D17" s="25">
        <v>1</v>
      </c>
      <c r="E17" s="25">
        <v>1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x14ac:dyDescent="0.25">
      <c r="A18" s="28"/>
      <c r="B18" s="58"/>
      <c r="C18" s="24" t="s">
        <v>70</v>
      </c>
      <c r="D18" s="25">
        <v>15</v>
      </c>
      <c r="E18" s="25">
        <v>15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x14ac:dyDescent="0.25">
      <c r="A19" s="28"/>
      <c r="B19" s="58"/>
      <c r="C19" s="24" t="s">
        <v>170</v>
      </c>
      <c r="D19" s="25">
        <v>8</v>
      </c>
      <c r="E19" s="25">
        <v>7</v>
      </c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x14ac:dyDescent="0.25">
      <c r="A20" s="28">
        <v>3</v>
      </c>
      <c r="B20" s="58"/>
      <c r="C20" s="28" t="s">
        <v>35</v>
      </c>
      <c r="D20" s="29">
        <v>30</v>
      </c>
      <c r="E20" s="29">
        <v>30</v>
      </c>
      <c r="F20" s="30">
        <v>1.86</v>
      </c>
      <c r="G20" s="30">
        <v>0.33</v>
      </c>
      <c r="H20" s="30">
        <v>13.74</v>
      </c>
      <c r="I20" s="30">
        <v>65.400000000000006</v>
      </c>
      <c r="J20" s="30">
        <v>4.8000000000000001E-2</v>
      </c>
      <c r="K20" s="30">
        <v>0.12</v>
      </c>
      <c r="L20" s="30">
        <v>0</v>
      </c>
      <c r="M20" s="30">
        <v>0.63</v>
      </c>
      <c r="N20" s="30">
        <v>90</v>
      </c>
      <c r="O20" s="30">
        <v>9</v>
      </c>
      <c r="P20" s="30">
        <v>0.9</v>
      </c>
      <c r="Q20" s="30">
        <v>0.91</v>
      </c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x14ac:dyDescent="0.25">
      <c r="A21" s="18">
        <v>4</v>
      </c>
      <c r="B21" s="19"/>
      <c r="C21" s="33" t="s">
        <v>72</v>
      </c>
      <c r="D21" s="29">
        <v>60</v>
      </c>
      <c r="E21" s="29">
        <v>60</v>
      </c>
      <c r="F21" s="34">
        <v>4.8</v>
      </c>
      <c r="G21" s="30">
        <v>0.6</v>
      </c>
      <c r="H21" s="34">
        <v>29.88</v>
      </c>
      <c r="I21" s="30">
        <v>144.1</v>
      </c>
      <c r="J21" s="34">
        <v>3.5999999999999997E-2</v>
      </c>
      <c r="K21" s="34"/>
      <c r="L21" s="30"/>
      <c r="M21" s="30">
        <v>0.312</v>
      </c>
      <c r="N21" s="30">
        <v>5.52</v>
      </c>
      <c r="O21" s="30">
        <v>20.16</v>
      </c>
      <c r="P21" s="30">
        <v>7.92</v>
      </c>
      <c r="Q21" s="30">
        <v>0.43</v>
      </c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x14ac:dyDescent="0.25">
      <c r="A22" s="18"/>
      <c r="B22" s="19"/>
      <c r="C22" s="24" t="s">
        <v>45</v>
      </c>
      <c r="D22" s="29"/>
      <c r="E22" s="29"/>
      <c r="F22" s="34">
        <f>SUM(F6:F21)</f>
        <v>35.949999999999996</v>
      </c>
      <c r="G22" s="34">
        <f t="shared" ref="G22:Q22" si="0">SUM(G6:G21)</f>
        <v>13.049999999999999</v>
      </c>
      <c r="H22" s="34">
        <f t="shared" si="0"/>
        <v>88.03</v>
      </c>
      <c r="I22" s="34">
        <f t="shared" si="0"/>
        <v>613.35</v>
      </c>
      <c r="J22" s="34">
        <f t="shared" si="0"/>
        <v>0.17400000000000002</v>
      </c>
      <c r="K22" s="34">
        <f t="shared" si="0"/>
        <v>3.62</v>
      </c>
      <c r="L22" s="34">
        <f t="shared" si="0"/>
        <v>0.09</v>
      </c>
      <c r="M22" s="34">
        <f t="shared" si="0"/>
        <v>1.552</v>
      </c>
      <c r="N22" s="34">
        <f t="shared" si="0"/>
        <v>346.7</v>
      </c>
      <c r="O22" s="34">
        <f t="shared" si="0"/>
        <v>371.68000000000006</v>
      </c>
      <c r="P22" s="34">
        <f t="shared" si="0"/>
        <v>51.27</v>
      </c>
      <c r="Q22" s="34">
        <f t="shared" si="0"/>
        <v>2.9800000000000004</v>
      </c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x14ac:dyDescent="0.25">
      <c r="A23" s="18" t="s">
        <v>46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42.75" x14ac:dyDescent="0.25">
      <c r="A24" s="18">
        <v>5</v>
      </c>
      <c r="B24" s="19" t="s">
        <v>171</v>
      </c>
      <c r="C24" s="20" t="s">
        <v>238</v>
      </c>
      <c r="D24" s="21" t="s">
        <v>239</v>
      </c>
      <c r="E24" s="21" t="s">
        <v>239</v>
      </c>
      <c r="F24" s="22">
        <v>15.85</v>
      </c>
      <c r="G24" s="22">
        <v>4.93</v>
      </c>
      <c r="H24" s="22">
        <v>8.0399999999999991</v>
      </c>
      <c r="I24" s="22">
        <v>139.49</v>
      </c>
      <c r="J24" s="22">
        <v>0.2</v>
      </c>
      <c r="K24" s="22">
        <v>14.52</v>
      </c>
      <c r="L24" s="22">
        <v>0.28000000000000003</v>
      </c>
      <c r="M24" s="22">
        <v>0.42</v>
      </c>
      <c r="N24" s="22">
        <v>30.2</v>
      </c>
      <c r="O24" s="22">
        <v>166.73</v>
      </c>
      <c r="P24" s="22">
        <v>45.98</v>
      </c>
      <c r="Q24" s="22">
        <v>1.74</v>
      </c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x14ac:dyDescent="0.25">
      <c r="A25" s="23"/>
      <c r="B25" s="22"/>
      <c r="C25" s="24" t="s">
        <v>49</v>
      </c>
      <c r="D25" s="25">
        <v>120</v>
      </c>
      <c r="E25" s="25">
        <v>90</v>
      </c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x14ac:dyDescent="0.25">
      <c r="A26" s="23"/>
      <c r="B26" s="22"/>
      <c r="C26" s="24" t="s">
        <v>240</v>
      </c>
      <c r="D26" s="25">
        <v>44.75</v>
      </c>
      <c r="E26" s="25">
        <v>31.25</v>
      </c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x14ac:dyDescent="0.25">
      <c r="A27" s="23"/>
      <c r="B27" s="22"/>
      <c r="C27" s="24" t="s">
        <v>241</v>
      </c>
      <c r="D27" s="25">
        <v>32</v>
      </c>
      <c r="E27" s="25">
        <v>30.5</v>
      </c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x14ac:dyDescent="0.25">
      <c r="A28" s="23"/>
      <c r="B28" s="22"/>
      <c r="C28" s="24" t="s">
        <v>242</v>
      </c>
      <c r="D28" s="25">
        <v>12</v>
      </c>
      <c r="E28" s="25">
        <v>12</v>
      </c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x14ac:dyDescent="0.25">
      <c r="A29" s="23"/>
      <c r="B29" s="22"/>
      <c r="C29" s="24" t="s">
        <v>243</v>
      </c>
      <c r="D29" s="25">
        <v>6</v>
      </c>
      <c r="E29" s="25">
        <v>6</v>
      </c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x14ac:dyDescent="0.25">
      <c r="A30" s="23"/>
      <c r="B30" s="22"/>
      <c r="C30" s="24" t="s">
        <v>51</v>
      </c>
      <c r="D30" s="25">
        <v>14.6</v>
      </c>
      <c r="E30" s="25">
        <v>12</v>
      </c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x14ac:dyDescent="0.25">
      <c r="A31" s="23"/>
      <c r="B31" s="22"/>
      <c r="C31" s="24" t="s">
        <v>50</v>
      </c>
      <c r="D31" s="25">
        <v>15.6</v>
      </c>
      <c r="E31" s="25">
        <v>12</v>
      </c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x14ac:dyDescent="0.25">
      <c r="A32" s="23"/>
      <c r="B32" s="22"/>
      <c r="C32" s="24" t="s">
        <v>39</v>
      </c>
      <c r="D32" s="25">
        <v>3.6</v>
      </c>
      <c r="E32" s="25">
        <v>3.6</v>
      </c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x14ac:dyDescent="0.25">
      <c r="A33" s="23"/>
      <c r="B33" s="22"/>
      <c r="C33" s="24" t="s">
        <v>55</v>
      </c>
      <c r="D33" s="25">
        <v>0.01</v>
      </c>
      <c r="E33" s="25">
        <v>0.01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x14ac:dyDescent="0.25">
      <c r="A34" s="23"/>
      <c r="B34" s="22"/>
      <c r="C34" s="12" t="s">
        <v>41</v>
      </c>
      <c r="D34" s="26">
        <v>5</v>
      </c>
      <c r="E34" s="26">
        <v>5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x14ac:dyDescent="0.25">
      <c r="A35" s="18">
        <v>5</v>
      </c>
      <c r="B35" s="19" t="s">
        <v>244</v>
      </c>
      <c r="C35" s="20" t="s">
        <v>245</v>
      </c>
      <c r="D35" s="21">
        <v>300</v>
      </c>
      <c r="E35" s="21"/>
      <c r="F35" s="22">
        <v>44.29</v>
      </c>
      <c r="G35" s="22">
        <v>53.96</v>
      </c>
      <c r="H35" s="22">
        <v>44.87</v>
      </c>
      <c r="I35" s="22">
        <v>889.39</v>
      </c>
      <c r="J35" s="22">
        <v>0.2</v>
      </c>
      <c r="K35" s="22">
        <v>2.5</v>
      </c>
      <c r="L35" s="22">
        <v>1.38</v>
      </c>
      <c r="M35" s="22">
        <v>1.98</v>
      </c>
      <c r="N35" s="22">
        <v>64.5</v>
      </c>
      <c r="O35" s="22">
        <v>471.5</v>
      </c>
      <c r="P35" s="22">
        <v>114.36</v>
      </c>
      <c r="Q35" s="22">
        <v>4.26</v>
      </c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x14ac:dyDescent="0.25">
      <c r="A36" s="23"/>
      <c r="B36" s="22"/>
      <c r="C36" s="24" t="s">
        <v>246</v>
      </c>
      <c r="D36" s="25">
        <v>137.30000000000001</v>
      </c>
      <c r="E36" s="25">
        <v>137.30000000000001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x14ac:dyDescent="0.25">
      <c r="A37" s="23"/>
      <c r="B37" s="22"/>
      <c r="C37" s="24" t="s">
        <v>158</v>
      </c>
      <c r="D37" s="25">
        <v>213</v>
      </c>
      <c r="E37" s="25">
        <v>160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x14ac:dyDescent="0.25">
      <c r="A38" s="23"/>
      <c r="B38" s="22"/>
      <c r="C38" s="24" t="s">
        <v>51</v>
      </c>
      <c r="D38" s="25">
        <v>24</v>
      </c>
      <c r="E38" s="25">
        <v>20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x14ac:dyDescent="0.25">
      <c r="A39" s="23"/>
      <c r="B39" s="22"/>
      <c r="C39" s="24" t="s">
        <v>50</v>
      </c>
      <c r="D39" s="25">
        <v>44</v>
      </c>
      <c r="E39" s="25">
        <v>35</v>
      </c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x14ac:dyDescent="0.25">
      <c r="A40" s="23"/>
      <c r="B40" s="22"/>
      <c r="C40" s="24" t="s">
        <v>39</v>
      </c>
      <c r="D40" s="25">
        <v>4</v>
      </c>
      <c r="E40" s="25">
        <v>4</v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x14ac:dyDescent="0.25">
      <c r="A41" s="23"/>
      <c r="B41" s="22"/>
      <c r="C41" s="24" t="s">
        <v>151</v>
      </c>
      <c r="D41" s="25">
        <v>4.8</v>
      </c>
      <c r="E41" s="25">
        <v>4.8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x14ac:dyDescent="0.25">
      <c r="A42" s="23"/>
      <c r="B42" s="22"/>
      <c r="C42" s="24" t="s">
        <v>41</v>
      </c>
      <c r="D42" s="25">
        <v>5</v>
      </c>
      <c r="E42" s="25">
        <v>5</v>
      </c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x14ac:dyDescent="0.25">
      <c r="A43" s="23"/>
      <c r="B43" s="22"/>
      <c r="C43" s="24" t="s">
        <v>39</v>
      </c>
      <c r="D43" s="25">
        <v>7</v>
      </c>
      <c r="E43" s="25">
        <v>7</v>
      </c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x14ac:dyDescent="0.25">
      <c r="A44" s="23"/>
      <c r="B44" s="22"/>
      <c r="C44" s="24" t="s">
        <v>54</v>
      </c>
      <c r="D44" s="25">
        <v>3</v>
      </c>
      <c r="E44" s="25">
        <v>3</v>
      </c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x14ac:dyDescent="0.25">
      <c r="A45" s="18"/>
      <c r="B45" s="27"/>
      <c r="C45" s="24" t="s">
        <v>55</v>
      </c>
      <c r="D45" s="25">
        <v>0.01</v>
      </c>
      <c r="E45" s="25">
        <v>0.01</v>
      </c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28.5" x14ac:dyDescent="0.25">
      <c r="A46" s="18">
        <v>6</v>
      </c>
      <c r="B46" s="19" t="s">
        <v>67</v>
      </c>
      <c r="C46" s="20" t="s">
        <v>68</v>
      </c>
      <c r="D46" s="21">
        <v>200</v>
      </c>
      <c r="E46" s="21">
        <v>200</v>
      </c>
      <c r="F46" s="38"/>
      <c r="G46" s="22"/>
      <c r="H46" s="22">
        <v>14.99</v>
      </c>
      <c r="I46" s="22">
        <v>60.64</v>
      </c>
      <c r="J46" s="22">
        <v>0.02</v>
      </c>
      <c r="K46" s="22">
        <v>10</v>
      </c>
      <c r="L46" s="22">
        <v>0.01</v>
      </c>
      <c r="M46" s="22">
        <v>0.2</v>
      </c>
      <c r="N46" s="22">
        <v>20.05</v>
      </c>
      <c r="O46" s="22">
        <v>15.6</v>
      </c>
      <c r="P46" s="22">
        <v>13.2</v>
      </c>
      <c r="Q46" s="22">
        <v>1.65</v>
      </c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x14ac:dyDescent="0.25">
      <c r="A47" s="23"/>
      <c r="B47" s="19"/>
      <c r="C47" s="24" t="s">
        <v>69</v>
      </c>
      <c r="D47" s="25">
        <v>45.4</v>
      </c>
      <c r="E47" s="25">
        <v>40</v>
      </c>
      <c r="F47" s="38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x14ac:dyDescent="0.25">
      <c r="A48" s="23"/>
      <c r="B48" s="19"/>
      <c r="C48" s="24" t="s">
        <v>70</v>
      </c>
      <c r="D48" s="25">
        <v>15</v>
      </c>
      <c r="E48" s="25">
        <v>15</v>
      </c>
      <c r="F48" s="38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x14ac:dyDescent="0.25">
      <c r="A49" s="23"/>
      <c r="B49" s="19"/>
      <c r="C49" s="24" t="s">
        <v>71</v>
      </c>
      <c r="D49" s="25">
        <v>0.2</v>
      </c>
      <c r="E49" s="25">
        <v>0.2</v>
      </c>
      <c r="F49" s="38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x14ac:dyDescent="0.25">
      <c r="A50" s="18">
        <v>7</v>
      </c>
      <c r="B50" s="19"/>
      <c r="C50" s="28" t="s">
        <v>35</v>
      </c>
      <c r="D50" s="29">
        <v>60</v>
      </c>
      <c r="E50" s="29">
        <v>60</v>
      </c>
      <c r="F50" s="30">
        <v>3.72</v>
      </c>
      <c r="G50" s="30">
        <v>0.66</v>
      </c>
      <c r="H50" s="30">
        <v>27.48</v>
      </c>
      <c r="I50" s="30">
        <v>130.80000000000001</v>
      </c>
      <c r="J50" s="30">
        <v>9.6000000000000002E-2</v>
      </c>
      <c r="K50" s="30">
        <v>0.24</v>
      </c>
      <c r="L50" s="30">
        <v>0</v>
      </c>
      <c r="M50" s="30">
        <v>1.25</v>
      </c>
      <c r="N50" s="30">
        <v>180</v>
      </c>
      <c r="O50" s="30">
        <v>18</v>
      </c>
      <c r="P50" s="30">
        <v>1.8</v>
      </c>
      <c r="Q50" s="30">
        <v>1.82</v>
      </c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x14ac:dyDescent="0.25">
      <c r="A51" s="18">
        <v>8</v>
      </c>
      <c r="B51" s="19"/>
      <c r="C51" s="33" t="s">
        <v>72</v>
      </c>
      <c r="D51" s="29">
        <v>100</v>
      </c>
      <c r="E51" s="29">
        <v>100</v>
      </c>
      <c r="F51" s="34">
        <v>8</v>
      </c>
      <c r="G51" s="30">
        <v>1</v>
      </c>
      <c r="H51" s="34">
        <v>49.8</v>
      </c>
      <c r="I51" s="30">
        <v>240.2</v>
      </c>
      <c r="J51" s="34">
        <v>0.06</v>
      </c>
      <c r="K51" s="34"/>
      <c r="L51" s="30"/>
      <c r="M51" s="30">
        <v>0.52</v>
      </c>
      <c r="N51" s="30">
        <v>9.1999999999999993</v>
      </c>
      <c r="O51" s="30">
        <v>33.6</v>
      </c>
      <c r="P51" s="30">
        <v>13.2</v>
      </c>
      <c r="Q51" s="30">
        <v>0.72</v>
      </c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x14ac:dyDescent="0.25">
      <c r="A52" s="5"/>
      <c r="B52" s="5"/>
      <c r="C52" s="5" t="s">
        <v>45</v>
      </c>
      <c r="D52" s="5"/>
      <c r="E52" s="5"/>
      <c r="F52" s="31">
        <f>SUM(F24:F51)</f>
        <v>71.86</v>
      </c>
      <c r="G52" s="31">
        <f t="shared" ref="G52:Q52" si="1">SUM(G24:G51)</f>
        <v>60.55</v>
      </c>
      <c r="H52" s="31">
        <f t="shared" si="1"/>
        <v>145.18</v>
      </c>
      <c r="I52" s="31">
        <f t="shared" si="1"/>
        <v>1460.5200000000002</v>
      </c>
      <c r="J52" s="31">
        <f t="shared" si="1"/>
        <v>0.57600000000000007</v>
      </c>
      <c r="K52" s="31">
        <f t="shared" si="1"/>
        <v>27.259999999999998</v>
      </c>
      <c r="L52" s="31">
        <f t="shared" si="1"/>
        <v>1.67</v>
      </c>
      <c r="M52" s="31">
        <f t="shared" si="1"/>
        <v>4.37</v>
      </c>
      <c r="N52" s="31">
        <f t="shared" si="1"/>
        <v>303.95</v>
      </c>
      <c r="O52" s="31">
        <f t="shared" si="1"/>
        <v>705.43000000000006</v>
      </c>
      <c r="P52" s="31">
        <f t="shared" si="1"/>
        <v>188.54</v>
      </c>
      <c r="Q52" s="31">
        <f t="shared" si="1"/>
        <v>10.190000000000001</v>
      </c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x14ac:dyDescent="0.25">
      <c r="A53" s="5"/>
      <c r="B53" s="5"/>
      <c r="C53" s="5" t="s">
        <v>73</v>
      </c>
      <c r="D53" s="5"/>
      <c r="E53" s="5"/>
      <c r="F53" s="39">
        <f>F52+F22</f>
        <v>107.81</v>
      </c>
      <c r="G53" s="39">
        <f t="shared" ref="G53:Q53" si="2">G52+G22</f>
        <v>73.599999999999994</v>
      </c>
      <c r="H53" s="39">
        <f t="shared" si="2"/>
        <v>233.21</v>
      </c>
      <c r="I53" s="39">
        <f t="shared" si="2"/>
        <v>2073.8700000000003</v>
      </c>
      <c r="J53" s="39">
        <f t="shared" si="2"/>
        <v>0.75000000000000011</v>
      </c>
      <c r="K53" s="39">
        <f t="shared" si="2"/>
        <v>30.88</v>
      </c>
      <c r="L53" s="39">
        <f t="shared" si="2"/>
        <v>1.76</v>
      </c>
      <c r="M53" s="39">
        <f t="shared" si="2"/>
        <v>5.9220000000000006</v>
      </c>
      <c r="N53" s="39">
        <f t="shared" si="2"/>
        <v>650.65</v>
      </c>
      <c r="O53" s="39">
        <f t="shared" si="2"/>
        <v>1077.1100000000001</v>
      </c>
      <c r="P53" s="39">
        <f t="shared" si="2"/>
        <v>239.81</v>
      </c>
      <c r="Q53" s="39">
        <f t="shared" si="2"/>
        <v>13.170000000000002</v>
      </c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</sheetData>
  <mergeCells count="9">
    <mergeCell ref="N2:P2"/>
    <mergeCell ref="A4:Q4"/>
    <mergeCell ref="A5:Q5"/>
    <mergeCell ref="A2:A3"/>
    <mergeCell ref="B2:B3"/>
    <mergeCell ref="C2:C3"/>
    <mergeCell ref="F2:H2"/>
    <mergeCell ref="I2:I3"/>
    <mergeCell ref="J2:M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9"/>
  <sheetViews>
    <sheetView workbookViewId="0">
      <selection activeCell="B2" sqref="B2:B3"/>
    </sheetView>
  </sheetViews>
  <sheetFormatPr defaultRowHeight="15" x14ac:dyDescent="0.25"/>
  <cols>
    <col min="1" max="1" width="6" customWidth="1"/>
    <col min="2" max="2" width="10.28515625" customWidth="1"/>
    <col min="3" max="3" width="19.85546875" customWidth="1"/>
    <col min="4" max="5" width="8.7109375" customWidth="1"/>
    <col min="6" max="6" width="6.7109375" customWidth="1"/>
    <col min="7" max="7" width="7.140625" customWidth="1"/>
    <col min="8" max="8" width="6.7109375" customWidth="1"/>
    <col min="9" max="9" width="7.7109375" customWidth="1"/>
    <col min="10" max="14" width="6.7109375" customWidth="1"/>
    <col min="15" max="15" width="8.42578125" customWidth="1"/>
    <col min="16" max="16" width="7.140625" customWidth="1"/>
    <col min="17" max="17" width="6.7109375" customWidth="1"/>
  </cols>
  <sheetData>
    <row r="1" spans="1:28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54" customHeight="1" x14ac:dyDescent="0.25">
      <c r="A2" s="2" t="s">
        <v>0</v>
      </c>
      <c r="B2" s="3" t="s">
        <v>1</v>
      </c>
      <c r="C2" s="4" t="s">
        <v>2</v>
      </c>
      <c r="D2" s="5"/>
      <c r="E2" s="5"/>
      <c r="F2" s="6" t="s">
        <v>3</v>
      </c>
      <c r="G2" s="6"/>
      <c r="H2" s="6"/>
      <c r="I2" s="7" t="s">
        <v>4</v>
      </c>
      <c r="J2" s="6" t="s">
        <v>5</v>
      </c>
      <c r="K2" s="6"/>
      <c r="L2" s="6"/>
      <c r="M2" s="6"/>
      <c r="N2" s="8" t="s">
        <v>6</v>
      </c>
      <c r="O2" s="9"/>
      <c r="P2" s="9"/>
      <c r="Q2" s="10" t="s">
        <v>7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05" x14ac:dyDescent="0.25">
      <c r="A3" s="2"/>
      <c r="B3" s="11"/>
      <c r="C3" s="4"/>
      <c r="D3" s="12" t="s">
        <v>74</v>
      </c>
      <c r="E3" s="12" t="s">
        <v>74</v>
      </c>
      <c r="F3" s="13" t="s">
        <v>10</v>
      </c>
      <c r="G3" s="13" t="s">
        <v>11</v>
      </c>
      <c r="H3" s="13" t="s">
        <v>12</v>
      </c>
      <c r="I3" s="7"/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4" t="s">
        <v>18</v>
      </c>
      <c r="P3" s="14" t="s">
        <v>19</v>
      </c>
      <c r="Q3" s="14" t="s">
        <v>20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x14ac:dyDescent="0.25">
      <c r="A4" s="15" t="s">
        <v>247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x14ac:dyDescent="0.25">
      <c r="A5" s="16" t="s">
        <v>22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43.5" x14ac:dyDescent="0.25">
      <c r="A6" s="18">
        <v>1</v>
      </c>
      <c r="B6" s="27" t="s">
        <v>248</v>
      </c>
      <c r="C6" s="33" t="s">
        <v>249</v>
      </c>
      <c r="D6" s="29">
        <v>200</v>
      </c>
      <c r="E6" s="29">
        <v>200</v>
      </c>
      <c r="F6" s="30">
        <v>9.8000000000000007</v>
      </c>
      <c r="G6" s="30">
        <v>13.94</v>
      </c>
      <c r="H6" s="30">
        <v>41.73</v>
      </c>
      <c r="I6" s="30">
        <v>331.58</v>
      </c>
      <c r="J6" s="30">
        <v>0.22</v>
      </c>
      <c r="K6" s="30">
        <v>1.59</v>
      </c>
      <c r="L6" s="30">
        <v>0.19</v>
      </c>
      <c r="M6" s="30">
        <v>0.46</v>
      </c>
      <c r="N6" s="30">
        <v>169.42</v>
      </c>
      <c r="O6" s="30">
        <v>228.04</v>
      </c>
      <c r="P6" s="30">
        <v>50.95</v>
      </c>
      <c r="Q6" s="30">
        <v>1.56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x14ac:dyDescent="0.25">
      <c r="A7" s="18"/>
      <c r="B7" s="27"/>
      <c r="C7" s="24" t="s">
        <v>250</v>
      </c>
      <c r="D7" s="60">
        <v>38</v>
      </c>
      <c r="E7" s="60">
        <v>38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x14ac:dyDescent="0.25">
      <c r="A8" s="18"/>
      <c r="B8" s="27"/>
      <c r="C8" s="24" t="s">
        <v>27</v>
      </c>
      <c r="D8" s="25">
        <v>122</v>
      </c>
      <c r="E8" s="25">
        <v>122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x14ac:dyDescent="0.25">
      <c r="A9" s="18"/>
      <c r="B9" s="27"/>
      <c r="C9" s="24" t="s">
        <v>203</v>
      </c>
      <c r="D9" s="25">
        <v>2.8</v>
      </c>
      <c r="E9" s="25">
        <v>2.7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x14ac:dyDescent="0.25">
      <c r="A10" s="18"/>
      <c r="B10" s="27"/>
      <c r="C10" s="24" t="s">
        <v>41</v>
      </c>
      <c r="D10" s="25">
        <v>2</v>
      </c>
      <c r="E10" s="25">
        <v>2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x14ac:dyDescent="0.25">
      <c r="A11" s="18"/>
      <c r="B11" s="27"/>
      <c r="C11" s="24" t="s">
        <v>34</v>
      </c>
      <c r="D11" s="25">
        <v>8</v>
      </c>
      <c r="E11" s="25">
        <v>8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x14ac:dyDescent="0.25">
      <c r="A12" s="18"/>
      <c r="B12" s="27"/>
      <c r="C12" s="24" t="s">
        <v>251</v>
      </c>
      <c r="D12" s="25">
        <v>10</v>
      </c>
      <c r="E12" s="25">
        <v>10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x14ac:dyDescent="0.25">
      <c r="A13" s="18"/>
      <c r="B13" s="27"/>
      <c r="C13" s="24" t="s">
        <v>80</v>
      </c>
      <c r="D13" s="25">
        <v>27</v>
      </c>
      <c r="E13" s="25">
        <v>27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x14ac:dyDescent="0.25">
      <c r="A14" s="18">
        <v>2</v>
      </c>
      <c r="B14" s="27" t="s">
        <v>252</v>
      </c>
      <c r="C14" s="33" t="s">
        <v>253</v>
      </c>
      <c r="D14" s="29">
        <v>100</v>
      </c>
      <c r="E14" s="29">
        <v>100</v>
      </c>
      <c r="F14" s="30">
        <v>2.2000000000000002</v>
      </c>
      <c r="G14" s="30">
        <v>2.2999999999999998</v>
      </c>
      <c r="H14" s="30">
        <v>17.399999999999999</v>
      </c>
      <c r="I14" s="30">
        <v>86</v>
      </c>
      <c r="J14" s="30">
        <v>0.09</v>
      </c>
      <c r="K14" s="30">
        <v>0</v>
      </c>
      <c r="L14" s="30">
        <v>0.02</v>
      </c>
      <c r="M14" s="30">
        <v>0.71</v>
      </c>
      <c r="N14" s="30">
        <v>12.97</v>
      </c>
      <c r="O14" s="30">
        <v>48.7</v>
      </c>
      <c r="P14" s="30">
        <v>8.66</v>
      </c>
      <c r="Q14" s="30">
        <v>0.69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x14ac:dyDescent="0.25">
      <c r="A15" s="18"/>
      <c r="B15" s="27"/>
      <c r="C15" s="24" t="s">
        <v>54</v>
      </c>
      <c r="D15" s="25">
        <v>70.92</v>
      </c>
      <c r="E15" s="25">
        <v>70.92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x14ac:dyDescent="0.25">
      <c r="A16" s="18"/>
      <c r="B16" s="27"/>
      <c r="C16" s="24" t="s">
        <v>34</v>
      </c>
      <c r="D16" s="25">
        <v>10</v>
      </c>
      <c r="E16" s="25">
        <v>10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30" x14ac:dyDescent="0.25">
      <c r="A17" s="18"/>
      <c r="B17" s="27"/>
      <c r="C17" s="24" t="s">
        <v>254</v>
      </c>
      <c r="D17" s="25">
        <v>15.25</v>
      </c>
      <c r="E17" s="25">
        <v>15.25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x14ac:dyDescent="0.25">
      <c r="A18" s="18"/>
      <c r="B18" s="27"/>
      <c r="C18" s="24" t="s">
        <v>41</v>
      </c>
      <c r="D18" s="25">
        <v>0.3</v>
      </c>
      <c r="E18" s="25">
        <v>0.3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x14ac:dyDescent="0.25">
      <c r="A19" s="18"/>
      <c r="B19" s="27"/>
      <c r="C19" s="24" t="s">
        <v>40</v>
      </c>
      <c r="D19" s="25">
        <v>4.5</v>
      </c>
      <c r="E19" s="25">
        <v>4.5</v>
      </c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x14ac:dyDescent="0.25">
      <c r="A20" s="18"/>
      <c r="B20" s="27"/>
      <c r="C20" s="24" t="s">
        <v>255</v>
      </c>
      <c r="D20" s="25">
        <v>0.8</v>
      </c>
      <c r="E20" s="25">
        <v>0.8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x14ac:dyDescent="0.25">
      <c r="A21" s="18"/>
      <c r="B21" s="57"/>
      <c r="C21" s="24" t="s">
        <v>27</v>
      </c>
      <c r="D21" s="25">
        <v>25</v>
      </c>
      <c r="E21" s="25">
        <v>25</v>
      </c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x14ac:dyDescent="0.25">
      <c r="A22" s="18">
        <v>3</v>
      </c>
      <c r="B22" s="27" t="s">
        <v>113</v>
      </c>
      <c r="C22" s="33" t="s">
        <v>114</v>
      </c>
      <c r="D22" s="29">
        <v>30</v>
      </c>
      <c r="E22" s="29">
        <v>30</v>
      </c>
      <c r="F22" s="30">
        <v>6.96</v>
      </c>
      <c r="G22" s="30">
        <v>8.85</v>
      </c>
      <c r="H22" s="30"/>
      <c r="I22" s="30">
        <v>109.2</v>
      </c>
      <c r="J22" s="30">
        <v>0.01</v>
      </c>
      <c r="K22" s="30">
        <v>0.18</v>
      </c>
      <c r="L22" s="30">
        <v>0.05</v>
      </c>
      <c r="M22" s="30">
        <v>0.12</v>
      </c>
      <c r="N22" s="30">
        <v>210</v>
      </c>
      <c r="O22" s="30">
        <v>210</v>
      </c>
      <c r="P22" s="30">
        <v>9.8000000000000007</v>
      </c>
      <c r="Q22" s="30">
        <v>0.24</v>
      </c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x14ac:dyDescent="0.25">
      <c r="A23" s="18"/>
      <c r="B23" s="30"/>
      <c r="C23" s="24" t="s">
        <v>115</v>
      </c>
      <c r="D23" s="25">
        <v>31.5</v>
      </c>
      <c r="E23" s="25">
        <v>30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x14ac:dyDescent="0.25">
      <c r="A24" s="18">
        <v>4</v>
      </c>
      <c r="B24" s="30"/>
      <c r="C24" s="28" t="s">
        <v>35</v>
      </c>
      <c r="D24" s="29">
        <v>30</v>
      </c>
      <c r="E24" s="29">
        <v>30</v>
      </c>
      <c r="F24" s="30">
        <v>1.86</v>
      </c>
      <c r="G24" s="30">
        <v>0.33</v>
      </c>
      <c r="H24" s="30">
        <v>13.74</v>
      </c>
      <c r="I24" s="30">
        <v>65.400000000000006</v>
      </c>
      <c r="J24" s="30">
        <v>4.8000000000000001E-2</v>
      </c>
      <c r="K24" s="30">
        <v>0.12</v>
      </c>
      <c r="L24" s="30">
        <v>0</v>
      </c>
      <c r="M24" s="30">
        <v>0.63</v>
      </c>
      <c r="N24" s="30">
        <v>90</v>
      </c>
      <c r="O24" s="30">
        <v>9</v>
      </c>
      <c r="P24" s="30">
        <v>0.9</v>
      </c>
      <c r="Q24" s="30">
        <v>0.91</v>
      </c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29.25" x14ac:dyDescent="0.25">
      <c r="A25" s="18">
        <v>5</v>
      </c>
      <c r="B25" s="27" t="s">
        <v>83</v>
      </c>
      <c r="C25" s="33" t="s">
        <v>84</v>
      </c>
      <c r="D25" s="29">
        <v>200</v>
      </c>
      <c r="E25" s="29">
        <v>200</v>
      </c>
      <c r="F25" s="30">
        <v>3.78</v>
      </c>
      <c r="G25" s="30">
        <v>3.91</v>
      </c>
      <c r="H25" s="30">
        <v>26.04</v>
      </c>
      <c r="I25" s="30">
        <v>154.15</v>
      </c>
      <c r="J25" s="30">
        <v>0.03</v>
      </c>
      <c r="K25" s="30">
        <v>0.31</v>
      </c>
      <c r="L25" s="30">
        <v>0.01</v>
      </c>
      <c r="M25" s="30">
        <v>0.05</v>
      </c>
      <c r="N25" s="30">
        <v>126.27</v>
      </c>
      <c r="O25" s="30">
        <v>113.22</v>
      </c>
      <c r="P25" s="30">
        <v>29.92</v>
      </c>
      <c r="Q25" s="30">
        <v>1.03</v>
      </c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x14ac:dyDescent="0.25">
      <c r="A26" s="18"/>
      <c r="B26" s="27"/>
      <c r="C26" s="24" t="s">
        <v>85</v>
      </c>
      <c r="D26" s="25">
        <v>4</v>
      </c>
      <c r="E26" s="25">
        <v>4</v>
      </c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x14ac:dyDescent="0.25">
      <c r="A27" s="18"/>
      <c r="B27" s="27"/>
      <c r="C27" s="24" t="s">
        <v>86</v>
      </c>
      <c r="D27" s="25">
        <v>38</v>
      </c>
      <c r="E27" s="25">
        <v>38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x14ac:dyDescent="0.25">
      <c r="A28" s="18"/>
      <c r="B28" s="27"/>
      <c r="C28" s="31" t="s">
        <v>34</v>
      </c>
      <c r="D28" s="25">
        <v>3</v>
      </c>
      <c r="E28" s="25">
        <v>3</v>
      </c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x14ac:dyDescent="0.25">
      <c r="A29" s="18"/>
      <c r="B29" s="27"/>
      <c r="C29" s="31" t="s">
        <v>45</v>
      </c>
      <c r="D29" s="25"/>
      <c r="E29" s="25"/>
      <c r="F29" s="30">
        <f>SUM(F6:F28)</f>
        <v>24.6</v>
      </c>
      <c r="G29" s="30">
        <f t="shared" ref="G29:Q29" si="0">SUM(G6:G28)</f>
        <v>29.329999999999995</v>
      </c>
      <c r="H29" s="30">
        <f t="shared" si="0"/>
        <v>98.91</v>
      </c>
      <c r="I29" s="30">
        <f t="shared" si="0"/>
        <v>746.32999999999993</v>
      </c>
      <c r="J29" s="30">
        <f t="shared" si="0"/>
        <v>0.39800000000000002</v>
      </c>
      <c r="K29" s="30">
        <f t="shared" si="0"/>
        <v>2.2000000000000002</v>
      </c>
      <c r="L29" s="30">
        <f t="shared" si="0"/>
        <v>0.27</v>
      </c>
      <c r="M29" s="30">
        <f t="shared" si="0"/>
        <v>1.97</v>
      </c>
      <c r="N29" s="30">
        <f t="shared" si="0"/>
        <v>608.66</v>
      </c>
      <c r="O29" s="30">
        <f t="shared" si="0"/>
        <v>608.96</v>
      </c>
      <c r="P29" s="30">
        <f t="shared" si="0"/>
        <v>100.23</v>
      </c>
      <c r="Q29" s="30">
        <f t="shared" si="0"/>
        <v>4.4300000000000006</v>
      </c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x14ac:dyDescent="0.25">
      <c r="A30" s="18" t="s">
        <v>46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42.75" x14ac:dyDescent="0.25">
      <c r="A31" s="18">
        <v>5</v>
      </c>
      <c r="B31" s="19">
        <v>136</v>
      </c>
      <c r="C31" s="20" t="s">
        <v>256</v>
      </c>
      <c r="D31" s="21">
        <v>300</v>
      </c>
      <c r="E31" s="21"/>
      <c r="F31" s="22">
        <v>2.81</v>
      </c>
      <c r="G31" s="22">
        <v>4.67</v>
      </c>
      <c r="H31" s="22">
        <v>16.329999999999998</v>
      </c>
      <c r="I31" s="22">
        <v>118.55</v>
      </c>
      <c r="J31" s="22">
        <v>0.12</v>
      </c>
      <c r="K31" s="22">
        <v>10.09</v>
      </c>
      <c r="L31" s="22">
        <v>0.28999999999999998</v>
      </c>
      <c r="M31" s="22">
        <v>0.25</v>
      </c>
      <c r="N31" s="22">
        <v>22.12</v>
      </c>
      <c r="O31" s="22">
        <v>70.94</v>
      </c>
      <c r="P31" s="22">
        <v>27.02</v>
      </c>
      <c r="Q31" s="22">
        <v>0.96</v>
      </c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x14ac:dyDescent="0.25">
      <c r="A32" s="18"/>
      <c r="B32" s="19"/>
      <c r="C32" s="12" t="s">
        <v>49</v>
      </c>
      <c r="D32" s="26">
        <v>120</v>
      </c>
      <c r="E32" s="26">
        <v>90</v>
      </c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30" x14ac:dyDescent="0.25">
      <c r="A33" s="18"/>
      <c r="B33" s="19"/>
      <c r="C33" s="12" t="s">
        <v>257</v>
      </c>
      <c r="D33" s="26">
        <v>12</v>
      </c>
      <c r="E33" s="26">
        <v>12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x14ac:dyDescent="0.25">
      <c r="A34" s="18"/>
      <c r="B34" s="19"/>
      <c r="C34" s="12" t="s">
        <v>50</v>
      </c>
      <c r="D34" s="26">
        <v>15</v>
      </c>
      <c r="E34" s="26">
        <v>12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x14ac:dyDescent="0.25">
      <c r="A35" s="23"/>
      <c r="B35" s="22"/>
      <c r="C35" s="12" t="s">
        <v>91</v>
      </c>
      <c r="D35" s="26">
        <v>14.4</v>
      </c>
      <c r="E35" s="26">
        <v>12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x14ac:dyDescent="0.25">
      <c r="A36" s="23"/>
      <c r="B36" s="22"/>
      <c r="C36" s="12" t="s">
        <v>39</v>
      </c>
      <c r="D36" s="26">
        <v>3</v>
      </c>
      <c r="E36" s="26">
        <v>3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x14ac:dyDescent="0.25">
      <c r="A37" s="23"/>
      <c r="B37" s="22"/>
      <c r="C37" s="12" t="s">
        <v>55</v>
      </c>
      <c r="D37" s="26">
        <v>0.01</v>
      </c>
      <c r="E37" s="26">
        <v>0.01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x14ac:dyDescent="0.25">
      <c r="A38" s="23"/>
      <c r="B38" s="22"/>
      <c r="C38" s="12" t="s">
        <v>41</v>
      </c>
      <c r="D38" s="26">
        <v>3</v>
      </c>
      <c r="E38" s="26">
        <v>3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28.5" x14ac:dyDescent="0.25">
      <c r="A39" s="18">
        <v>6</v>
      </c>
      <c r="B39" s="19" t="s">
        <v>258</v>
      </c>
      <c r="C39" s="20" t="s">
        <v>259</v>
      </c>
      <c r="D39" s="21">
        <v>300</v>
      </c>
      <c r="E39" s="21"/>
      <c r="F39" s="22">
        <v>36.5</v>
      </c>
      <c r="G39" s="22">
        <v>31.04</v>
      </c>
      <c r="H39" s="22">
        <v>50.57</v>
      </c>
      <c r="I39" s="22">
        <v>627.55999999999995</v>
      </c>
      <c r="J39" s="22">
        <v>0.14000000000000001</v>
      </c>
      <c r="K39" s="22">
        <v>1.8</v>
      </c>
      <c r="L39" s="22">
        <v>0.48</v>
      </c>
      <c r="M39" s="22">
        <v>1.1399999999999999</v>
      </c>
      <c r="N39" s="22">
        <v>32.1</v>
      </c>
      <c r="O39" s="22">
        <v>345.26</v>
      </c>
      <c r="P39" s="22">
        <v>71.209999999999994</v>
      </c>
      <c r="Q39" s="22">
        <v>4.6500000000000004</v>
      </c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x14ac:dyDescent="0.25">
      <c r="A40" s="23"/>
      <c r="B40" s="22"/>
      <c r="C40" s="12" t="s">
        <v>122</v>
      </c>
      <c r="D40" s="26">
        <v>161.43</v>
      </c>
      <c r="E40" s="26">
        <v>161.43</v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x14ac:dyDescent="0.25">
      <c r="A41" s="23"/>
      <c r="B41" s="22"/>
      <c r="C41" s="12" t="s">
        <v>260</v>
      </c>
      <c r="D41" s="26">
        <v>65</v>
      </c>
      <c r="E41" s="26">
        <v>65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x14ac:dyDescent="0.25">
      <c r="A42" s="23"/>
      <c r="B42" s="22"/>
      <c r="C42" s="12" t="s">
        <v>201</v>
      </c>
      <c r="D42" s="26">
        <v>24</v>
      </c>
      <c r="E42" s="26">
        <v>20</v>
      </c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x14ac:dyDescent="0.25">
      <c r="A43" s="23"/>
      <c r="B43" s="22"/>
      <c r="C43" s="12" t="s">
        <v>50</v>
      </c>
      <c r="D43" s="26">
        <v>29.3</v>
      </c>
      <c r="E43" s="26">
        <v>23</v>
      </c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x14ac:dyDescent="0.25">
      <c r="A44" s="23"/>
      <c r="B44" s="22"/>
      <c r="C44" s="12" t="s">
        <v>151</v>
      </c>
      <c r="D44" s="26">
        <v>6</v>
      </c>
      <c r="E44" s="26">
        <v>6</v>
      </c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x14ac:dyDescent="0.25">
      <c r="A45" s="23"/>
      <c r="B45" s="22"/>
      <c r="C45" s="12" t="s">
        <v>41</v>
      </c>
      <c r="D45" s="26">
        <v>4</v>
      </c>
      <c r="E45" s="26">
        <v>4</v>
      </c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x14ac:dyDescent="0.25">
      <c r="A46" s="23"/>
      <c r="B46" s="22"/>
      <c r="C46" s="12" t="s">
        <v>39</v>
      </c>
      <c r="D46" s="26">
        <v>20</v>
      </c>
      <c r="E46" s="26">
        <v>20</v>
      </c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x14ac:dyDescent="0.25">
      <c r="A47" s="23"/>
      <c r="B47" s="22"/>
      <c r="C47" s="12" t="s">
        <v>55</v>
      </c>
      <c r="D47" s="26">
        <v>0.01</v>
      </c>
      <c r="E47" s="26">
        <v>0.01</v>
      </c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57.75" x14ac:dyDescent="0.25">
      <c r="A48" s="23"/>
      <c r="B48" s="27">
        <v>229</v>
      </c>
      <c r="C48" s="33" t="s">
        <v>261</v>
      </c>
      <c r="D48" s="29">
        <v>100</v>
      </c>
      <c r="E48" s="29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x14ac:dyDescent="0.25">
      <c r="A49" s="23"/>
      <c r="B49" s="27"/>
      <c r="C49" s="24" t="s">
        <v>262</v>
      </c>
      <c r="D49" s="25">
        <v>168</v>
      </c>
      <c r="E49" s="25">
        <v>109</v>
      </c>
      <c r="F49" s="30">
        <v>3.13</v>
      </c>
      <c r="G49" s="30">
        <v>3.29</v>
      </c>
      <c r="H49" s="30">
        <v>6.99</v>
      </c>
      <c r="I49" s="30">
        <v>77.88</v>
      </c>
      <c r="J49" s="30">
        <v>0.12</v>
      </c>
      <c r="K49" s="30">
        <v>10.9</v>
      </c>
      <c r="L49" s="30">
        <v>0.05</v>
      </c>
      <c r="M49" s="30">
        <v>0.22</v>
      </c>
      <c r="N49" s="30">
        <v>21.8</v>
      </c>
      <c r="O49" s="30">
        <v>67.59</v>
      </c>
      <c r="P49" s="30">
        <v>22.89</v>
      </c>
      <c r="Q49" s="30">
        <v>0.76</v>
      </c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29.25" x14ac:dyDescent="0.25">
      <c r="A50" s="18">
        <v>7</v>
      </c>
      <c r="B50" s="27" t="s">
        <v>103</v>
      </c>
      <c r="C50" s="33" t="s">
        <v>161</v>
      </c>
      <c r="D50" s="29">
        <v>200</v>
      </c>
      <c r="E50" s="29">
        <v>200</v>
      </c>
      <c r="F50" s="30">
        <v>0.68</v>
      </c>
      <c r="G50" s="30"/>
      <c r="H50" s="30">
        <v>21.01</v>
      </c>
      <c r="I50" s="30">
        <v>46.87</v>
      </c>
      <c r="J50" s="30">
        <v>0.01</v>
      </c>
      <c r="K50" s="30">
        <v>31</v>
      </c>
      <c r="L50" s="30">
        <v>0.09</v>
      </c>
      <c r="M50" s="30">
        <v>0.34</v>
      </c>
      <c r="N50" s="30">
        <v>6.05</v>
      </c>
      <c r="O50" s="30">
        <v>1.6</v>
      </c>
      <c r="P50" s="30">
        <v>1.6</v>
      </c>
      <c r="Q50" s="30">
        <v>0.31</v>
      </c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x14ac:dyDescent="0.25">
      <c r="A51" s="18"/>
      <c r="B51" s="30"/>
      <c r="C51" s="24" t="s">
        <v>162</v>
      </c>
      <c r="D51" s="25">
        <v>20</v>
      </c>
      <c r="E51" s="25">
        <v>20</v>
      </c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x14ac:dyDescent="0.25">
      <c r="A52" s="23"/>
      <c r="B52" s="30"/>
      <c r="C52" s="24" t="s">
        <v>34</v>
      </c>
      <c r="D52" s="25">
        <v>20</v>
      </c>
      <c r="E52" s="25">
        <v>20</v>
      </c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x14ac:dyDescent="0.25">
      <c r="A53" s="18">
        <v>8</v>
      </c>
      <c r="B53" s="22"/>
      <c r="C53" s="28" t="s">
        <v>35</v>
      </c>
      <c r="D53" s="29">
        <v>60</v>
      </c>
      <c r="E53" s="29">
        <v>60</v>
      </c>
      <c r="F53" s="30">
        <v>3.72</v>
      </c>
      <c r="G53" s="30">
        <v>0.66</v>
      </c>
      <c r="H53" s="30">
        <v>27.48</v>
      </c>
      <c r="I53" s="30">
        <v>130.80000000000001</v>
      </c>
      <c r="J53" s="30">
        <v>9.6000000000000002E-2</v>
      </c>
      <c r="K53" s="30">
        <v>0.24</v>
      </c>
      <c r="L53" s="30">
        <v>0</v>
      </c>
      <c r="M53" s="30">
        <v>1.25</v>
      </c>
      <c r="N53" s="30">
        <v>180</v>
      </c>
      <c r="O53" s="30">
        <v>18</v>
      </c>
      <c r="P53" s="30">
        <v>1.8</v>
      </c>
      <c r="Q53" s="30">
        <v>1.82</v>
      </c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x14ac:dyDescent="0.25">
      <c r="A54" s="18">
        <v>9</v>
      </c>
      <c r="B54" s="19"/>
      <c r="C54" s="33" t="s">
        <v>72</v>
      </c>
      <c r="D54" s="29">
        <v>100</v>
      </c>
      <c r="E54" s="29">
        <v>100</v>
      </c>
      <c r="F54" s="34">
        <v>8</v>
      </c>
      <c r="G54" s="30">
        <v>1</v>
      </c>
      <c r="H54" s="34">
        <v>49.8</v>
      </c>
      <c r="I54" s="30">
        <v>240.2</v>
      </c>
      <c r="J54" s="34">
        <v>0.06</v>
      </c>
      <c r="K54" s="34"/>
      <c r="L54" s="30"/>
      <c r="M54" s="30">
        <v>0.52</v>
      </c>
      <c r="N54" s="30">
        <v>9.1999999999999993</v>
      </c>
      <c r="O54" s="30">
        <v>33.6</v>
      </c>
      <c r="P54" s="30">
        <v>13.2</v>
      </c>
      <c r="Q54" s="30">
        <v>0.72</v>
      </c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x14ac:dyDescent="0.25">
      <c r="A55" s="18"/>
      <c r="B55" s="19"/>
      <c r="C55" s="33" t="s">
        <v>45</v>
      </c>
      <c r="D55" s="29"/>
      <c r="E55" s="29"/>
      <c r="F55" s="34">
        <f t="shared" ref="F55:Q55" si="1">SUM(F31:F54)</f>
        <v>54.84</v>
      </c>
      <c r="G55" s="34">
        <f t="shared" si="1"/>
        <v>40.659999999999997</v>
      </c>
      <c r="H55" s="34">
        <f t="shared" si="1"/>
        <v>172.18</v>
      </c>
      <c r="I55" s="34">
        <f t="shared" si="1"/>
        <v>1241.8599999999999</v>
      </c>
      <c r="J55" s="34">
        <f t="shared" si="1"/>
        <v>0.54600000000000004</v>
      </c>
      <c r="K55" s="34">
        <f t="shared" si="1"/>
        <v>54.03</v>
      </c>
      <c r="L55" s="34">
        <f t="shared" si="1"/>
        <v>0.91</v>
      </c>
      <c r="M55" s="34">
        <f t="shared" si="1"/>
        <v>3.72</v>
      </c>
      <c r="N55" s="34">
        <f t="shared" si="1"/>
        <v>271.27</v>
      </c>
      <c r="O55" s="34">
        <f t="shared" si="1"/>
        <v>536.99</v>
      </c>
      <c r="P55" s="34">
        <f t="shared" si="1"/>
        <v>137.71999999999997</v>
      </c>
      <c r="Q55" s="34">
        <f t="shared" si="1"/>
        <v>9.2200000000000006</v>
      </c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x14ac:dyDescent="0.25">
      <c r="A56" s="5"/>
      <c r="B56" s="5"/>
      <c r="C56" s="5" t="s">
        <v>73</v>
      </c>
      <c r="D56" s="5"/>
      <c r="E56" s="5"/>
      <c r="F56" s="39">
        <f t="shared" ref="F56:Q56" si="2">F29+F55</f>
        <v>79.44</v>
      </c>
      <c r="G56" s="39">
        <f t="shared" si="2"/>
        <v>69.989999999999995</v>
      </c>
      <c r="H56" s="39">
        <f t="shared" si="2"/>
        <v>271.09000000000003</v>
      </c>
      <c r="I56" s="39">
        <f t="shared" si="2"/>
        <v>1988.1899999999998</v>
      </c>
      <c r="J56" s="39">
        <f t="shared" si="2"/>
        <v>0.94400000000000006</v>
      </c>
      <c r="K56" s="39">
        <f t="shared" si="2"/>
        <v>56.230000000000004</v>
      </c>
      <c r="L56" s="39">
        <f t="shared" si="2"/>
        <v>1.1800000000000002</v>
      </c>
      <c r="M56" s="39">
        <f t="shared" si="2"/>
        <v>5.69</v>
      </c>
      <c r="N56" s="39">
        <f t="shared" si="2"/>
        <v>879.93</v>
      </c>
      <c r="O56" s="68">
        <f t="shared" si="2"/>
        <v>1145.95</v>
      </c>
      <c r="P56" s="39">
        <f t="shared" si="2"/>
        <v>237.95</v>
      </c>
      <c r="Q56" s="39">
        <f t="shared" si="2"/>
        <v>13.650000000000002</v>
      </c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</sheetData>
  <mergeCells count="9">
    <mergeCell ref="N2:P2"/>
    <mergeCell ref="A4:Q4"/>
    <mergeCell ref="A5:Q5"/>
    <mergeCell ref="A2:A3"/>
    <mergeCell ref="B2:B3"/>
    <mergeCell ref="C2:C3"/>
    <mergeCell ref="F2:H2"/>
    <mergeCell ref="I2:I3"/>
    <mergeCell ref="J2:M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9"/>
  <sheetViews>
    <sheetView workbookViewId="0">
      <selection activeCell="B2" sqref="B2:B3"/>
    </sheetView>
  </sheetViews>
  <sheetFormatPr defaultRowHeight="15" x14ac:dyDescent="0.25"/>
  <cols>
    <col min="1" max="1" width="7.28515625" customWidth="1"/>
    <col min="2" max="2" width="10.28515625" customWidth="1"/>
    <col min="3" max="3" width="19.85546875" customWidth="1"/>
    <col min="4" max="5" width="8.7109375" customWidth="1"/>
    <col min="6" max="8" width="6.7109375" customWidth="1"/>
    <col min="9" max="9" width="7.7109375" customWidth="1"/>
    <col min="10" max="15" width="6.7109375" customWidth="1"/>
    <col min="16" max="16" width="7.140625" customWidth="1"/>
    <col min="17" max="17" width="6.7109375" customWidth="1"/>
  </cols>
  <sheetData>
    <row r="1" spans="1:28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54" customHeight="1" x14ac:dyDescent="0.25">
      <c r="A2" s="2" t="s">
        <v>0</v>
      </c>
      <c r="B2" s="3" t="s">
        <v>1</v>
      </c>
      <c r="C2" s="4" t="s">
        <v>2</v>
      </c>
      <c r="D2" s="5"/>
      <c r="E2" s="5"/>
      <c r="F2" s="6" t="s">
        <v>3</v>
      </c>
      <c r="G2" s="6"/>
      <c r="H2" s="6"/>
      <c r="I2" s="7" t="s">
        <v>4</v>
      </c>
      <c r="J2" s="6" t="s">
        <v>5</v>
      </c>
      <c r="K2" s="6"/>
      <c r="L2" s="6"/>
      <c r="M2" s="6"/>
      <c r="N2" s="8" t="s">
        <v>6</v>
      </c>
      <c r="O2" s="9"/>
      <c r="P2" s="9"/>
      <c r="Q2" s="10" t="s">
        <v>7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90" x14ac:dyDescent="0.25">
      <c r="A3" s="2"/>
      <c r="B3" s="11"/>
      <c r="C3" s="4"/>
      <c r="D3" s="12" t="s">
        <v>8</v>
      </c>
      <c r="E3" s="12" t="s">
        <v>217</v>
      </c>
      <c r="F3" s="13" t="s">
        <v>10</v>
      </c>
      <c r="G3" s="13" t="s">
        <v>11</v>
      </c>
      <c r="H3" s="13" t="s">
        <v>12</v>
      </c>
      <c r="I3" s="7"/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4" t="s">
        <v>18</v>
      </c>
      <c r="P3" s="14" t="s">
        <v>19</v>
      </c>
      <c r="Q3" s="14" t="s">
        <v>20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x14ac:dyDescent="0.25">
      <c r="A4" s="15" t="s">
        <v>263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x14ac:dyDescent="0.25">
      <c r="A5" s="16" t="s">
        <v>22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9.25" x14ac:dyDescent="0.25">
      <c r="A6" s="28">
        <v>1</v>
      </c>
      <c r="B6" s="27" t="s">
        <v>264</v>
      </c>
      <c r="C6" s="33" t="s">
        <v>265</v>
      </c>
      <c r="D6" s="29">
        <v>100</v>
      </c>
      <c r="E6" s="29">
        <v>100</v>
      </c>
      <c r="F6" s="30">
        <v>18.260000000000002</v>
      </c>
      <c r="G6" s="30">
        <v>20.73</v>
      </c>
      <c r="H6" s="30">
        <v>8.44</v>
      </c>
      <c r="I6" s="30">
        <v>293.31</v>
      </c>
      <c r="J6" s="30">
        <v>0.7</v>
      </c>
      <c r="K6" s="30">
        <v>1.7</v>
      </c>
      <c r="L6" s="30">
        <v>0.11</v>
      </c>
      <c r="M6" s="30">
        <v>0.61</v>
      </c>
      <c r="N6" s="30">
        <v>18.21</v>
      </c>
      <c r="O6" s="30">
        <v>172.86</v>
      </c>
      <c r="P6" s="30">
        <v>21.67</v>
      </c>
      <c r="Q6" s="30">
        <v>1.63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x14ac:dyDescent="0.25">
      <c r="A7" s="31"/>
      <c r="B7" s="30"/>
      <c r="C7" s="24" t="s">
        <v>176</v>
      </c>
      <c r="D7" s="25">
        <v>94.29</v>
      </c>
      <c r="E7" s="25">
        <v>94.29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x14ac:dyDescent="0.25">
      <c r="A8" s="31"/>
      <c r="B8" s="30"/>
      <c r="C8" s="24" t="s">
        <v>266</v>
      </c>
      <c r="D8" s="25">
        <v>9.2899999999999991</v>
      </c>
      <c r="E8" s="25">
        <v>9.2899999999999991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x14ac:dyDescent="0.25">
      <c r="A9" s="31"/>
      <c r="B9" s="30"/>
      <c r="C9" s="24" t="s">
        <v>98</v>
      </c>
      <c r="D9" s="25">
        <v>11</v>
      </c>
      <c r="E9" s="25">
        <v>11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x14ac:dyDescent="0.25">
      <c r="A10" s="31"/>
      <c r="B10" s="30"/>
      <c r="C10" s="24" t="s">
        <v>41</v>
      </c>
      <c r="D10" s="25">
        <v>3</v>
      </c>
      <c r="E10" s="25">
        <v>3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x14ac:dyDescent="0.25">
      <c r="A11" s="28">
        <v>2</v>
      </c>
      <c r="B11" s="27" t="s">
        <v>267</v>
      </c>
      <c r="C11" s="33" t="s">
        <v>268</v>
      </c>
      <c r="D11" s="29">
        <v>50</v>
      </c>
      <c r="E11" s="29">
        <v>50</v>
      </c>
      <c r="F11" s="30">
        <v>0.84</v>
      </c>
      <c r="G11" s="30">
        <v>5.92</v>
      </c>
      <c r="H11" s="30">
        <v>1.68</v>
      </c>
      <c r="I11" s="30">
        <v>63.36</v>
      </c>
      <c r="J11" s="30">
        <v>0.01</v>
      </c>
      <c r="K11" s="30">
        <v>0.05</v>
      </c>
      <c r="L11" s="30">
        <v>0.03</v>
      </c>
      <c r="M11" s="30">
        <v>0.1</v>
      </c>
      <c r="N11" s="30">
        <v>22.53</v>
      </c>
      <c r="O11" s="30">
        <v>16.7</v>
      </c>
      <c r="P11" s="30">
        <v>2.46</v>
      </c>
      <c r="Q11" s="30">
        <v>7.0000000000000007E-2</v>
      </c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x14ac:dyDescent="0.25">
      <c r="A12" s="31"/>
      <c r="B12" s="30"/>
      <c r="C12" s="24" t="s">
        <v>38</v>
      </c>
      <c r="D12" s="25">
        <v>1.25</v>
      </c>
      <c r="E12" s="25">
        <v>1.25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x14ac:dyDescent="0.25">
      <c r="A13" s="31"/>
      <c r="B13" s="30"/>
      <c r="C13" s="24" t="s">
        <v>98</v>
      </c>
      <c r="D13" s="25">
        <v>1.25</v>
      </c>
      <c r="E13" s="25">
        <v>1.25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x14ac:dyDescent="0.25">
      <c r="A14" s="28"/>
      <c r="B14" s="30"/>
      <c r="C14" s="24" t="s">
        <v>62</v>
      </c>
      <c r="D14" s="25">
        <v>25</v>
      </c>
      <c r="E14" s="25">
        <v>25</v>
      </c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29.25" x14ac:dyDescent="0.25">
      <c r="A15" s="28">
        <v>3</v>
      </c>
      <c r="B15" s="27" t="s">
        <v>156</v>
      </c>
      <c r="C15" s="33" t="s">
        <v>157</v>
      </c>
      <c r="D15" s="29">
        <v>200</v>
      </c>
      <c r="E15" s="29"/>
      <c r="F15" s="30">
        <v>4.2699999999999996</v>
      </c>
      <c r="G15" s="30">
        <v>8.08</v>
      </c>
      <c r="H15" s="30">
        <v>31.07</v>
      </c>
      <c r="I15" s="30">
        <v>214</v>
      </c>
      <c r="J15" s="30">
        <v>0.19</v>
      </c>
      <c r="K15" s="30">
        <v>7.19</v>
      </c>
      <c r="L15" s="30">
        <v>7.0000000000000007E-2</v>
      </c>
      <c r="M15" s="30">
        <v>0.27</v>
      </c>
      <c r="N15" s="30">
        <v>53.28</v>
      </c>
      <c r="O15" s="30">
        <v>117.4</v>
      </c>
      <c r="P15" s="30">
        <v>37.1</v>
      </c>
      <c r="Q15" s="30">
        <v>1.33</v>
      </c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x14ac:dyDescent="0.25">
      <c r="A16" s="31"/>
      <c r="B16" s="27"/>
      <c r="C16" s="24" t="s">
        <v>158</v>
      </c>
      <c r="D16" s="25">
        <v>226</v>
      </c>
      <c r="E16" s="25">
        <v>168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x14ac:dyDescent="0.25">
      <c r="A17" s="31"/>
      <c r="B17" s="27"/>
      <c r="C17" s="24" t="s">
        <v>27</v>
      </c>
      <c r="D17" s="25">
        <v>30</v>
      </c>
      <c r="E17" s="25">
        <v>30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x14ac:dyDescent="0.25">
      <c r="A18" s="31"/>
      <c r="B18" s="27"/>
      <c r="C18" s="24" t="s">
        <v>98</v>
      </c>
      <c r="D18" s="25">
        <v>9</v>
      </c>
      <c r="E18" s="25">
        <v>9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x14ac:dyDescent="0.25">
      <c r="A19" s="28">
        <v>4</v>
      </c>
      <c r="B19" s="57" t="s">
        <v>269</v>
      </c>
      <c r="C19" s="33" t="s">
        <v>270</v>
      </c>
      <c r="D19" s="29">
        <v>200</v>
      </c>
      <c r="E19" s="29">
        <v>200</v>
      </c>
      <c r="F19" s="30">
        <v>0.12</v>
      </c>
      <c r="G19" s="30"/>
      <c r="H19" s="30">
        <v>12.04</v>
      </c>
      <c r="I19" s="30">
        <v>41.46</v>
      </c>
      <c r="J19" s="30"/>
      <c r="K19" s="30"/>
      <c r="L19" s="30"/>
      <c r="M19" s="30"/>
      <c r="N19" s="30">
        <v>2.59</v>
      </c>
      <c r="O19" s="30">
        <v>1.5</v>
      </c>
      <c r="P19" s="30">
        <v>1.1299999999999999</v>
      </c>
      <c r="Q19" s="30">
        <v>0.18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x14ac:dyDescent="0.25">
      <c r="A20" s="31"/>
      <c r="B20" s="58"/>
      <c r="C20" s="31" t="s">
        <v>112</v>
      </c>
      <c r="D20" s="25">
        <v>1</v>
      </c>
      <c r="E20" s="25">
        <v>1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x14ac:dyDescent="0.25">
      <c r="A21" s="31"/>
      <c r="B21" s="58"/>
      <c r="C21" s="24" t="s">
        <v>34</v>
      </c>
      <c r="D21" s="25">
        <v>15</v>
      </c>
      <c r="E21" s="25">
        <v>15</v>
      </c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x14ac:dyDescent="0.25">
      <c r="A22" s="31"/>
      <c r="B22" s="58"/>
      <c r="C22" s="28" t="s">
        <v>35</v>
      </c>
      <c r="D22" s="29">
        <v>30</v>
      </c>
      <c r="E22" s="29">
        <v>30</v>
      </c>
      <c r="F22" s="30">
        <v>1.86</v>
      </c>
      <c r="G22" s="30">
        <v>0.33</v>
      </c>
      <c r="H22" s="30">
        <v>13.74</v>
      </c>
      <c r="I22" s="30">
        <v>65.400000000000006</v>
      </c>
      <c r="J22" s="30">
        <v>4.8000000000000001E-2</v>
      </c>
      <c r="K22" s="30">
        <v>0.12</v>
      </c>
      <c r="L22" s="30">
        <v>0</v>
      </c>
      <c r="M22" s="30">
        <v>0.63</v>
      </c>
      <c r="N22" s="30">
        <v>90</v>
      </c>
      <c r="O22" s="30">
        <v>9</v>
      </c>
      <c r="P22" s="30">
        <v>0.9</v>
      </c>
      <c r="Q22" s="30">
        <v>0.91</v>
      </c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x14ac:dyDescent="0.25">
      <c r="A23" s="31"/>
      <c r="B23" s="30"/>
      <c r="C23" s="33" t="s">
        <v>72</v>
      </c>
      <c r="D23" s="29">
        <v>60</v>
      </c>
      <c r="E23" s="29">
        <v>60</v>
      </c>
      <c r="F23" s="34">
        <v>4.8</v>
      </c>
      <c r="G23" s="30">
        <v>0.6</v>
      </c>
      <c r="H23" s="34">
        <v>29.88</v>
      </c>
      <c r="I23" s="30">
        <v>144.1</v>
      </c>
      <c r="J23" s="34">
        <v>3.5999999999999997E-2</v>
      </c>
      <c r="K23" s="34"/>
      <c r="L23" s="30"/>
      <c r="M23" s="30">
        <v>0.312</v>
      </c>
      <c r="N23" s="30">
        <v>5.52</v>
      </c>
      <c r="O23" s="30">
        <v>20.16</v>
      </c>
      <c r="P23" s="30">
        <v>7.92</v>
      </c>
      <c r="Q23" s="30">
        <v>0.43</v>
      </c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x14ac:dyDescent="0.25">
      <c r="A24" s="31"/>
      <c r="B24" s="30"/>
      <c r="C24" s="24" t="s">
        <v>45</v>
      </c>
      <c r="D24" s="29"/>
      <c r="E24" s="29"/>
      <c r="F24" s="34">
        <f>SUM(F6:F23)</f>
        <v>30.150000000000002</v>
      </c>
      <c r="G24" s="34">
        <f t="shared" ref="G24:Q24" si="0">SUM(G6:G23)</f>
        <v>35.659999999999997</v>
      </c>
      <c r="H24" s="34">
        <f t="shared" si="0"/>
        <v>96.85</v>
      </c>
      <c r="I24" s="34">
        <f t="shared" si="0"/>
        <v>821.63000000000011</v>
      </c>
      <c r="J24" s="34">
        <f t="shared" si="0"/>
        <v>0.98399999999999999</v>
      </c>
      <c r="K24" s="34">
        <f t="shared" si="0"/>
        <v>9.06</v>
      </c>
      <c r="L24" s="34">
        <f t="shared" si="0"/>
        <v>0.21000000000000002</v>
      </c>
      <c r="M24" s="34">
        <f t="shared" si="0"/>
        <v>1.9219999999999999</v>
      </c>
      <c r="N24" s="34">
        <f t="shared" si="0"/>
        <v>192.13000000000002</v>
      </c>
      <c r="O24" s="34">
        <f t="shared" si="0"/>
        <v>337.62000000000006</v>
      </c>
      <c r="P24" s="34">
        <f t="shared" si="0"/>
        <v>71.180000000000007</v>
      </c>
      <c r="Q24" s="34">
        <f t="shared" si="0"/>
        <v>4.55</v>
      </c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x14ac:dyDescent="0.25">
      <c r="A25" s="69" t="s">
        <v>46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29.25" x14ac:dyDescent="0.25">
      <c r="A26" s="28">
        <v>5</v>
      </c>
      <c r="B26" s="27" t="s">
        <v>271</v>
      </c>
      <c r="C26" s="33" t="s">
        <v>272</v>
      </c>
      <c r="D26" s="29">
        <v>300</v>
      </c>
      <c r="E26" s="29">
        <v>300</v>
      </c>
      <c r="F26" s="30">
        <v>6.04</v>
      </c>
      <c r="G26" s="30">
        <v>13.56</v>
      </c>
      <c r="H26" s="30">
        <v>38.86</v>
      </c>
      <c r="I26" s="30">
        <v>179.52</v>
      </c>
      <c r="J26" s="30">
        <v>0.17</v>
      </c>
      <c r="K26" s="30">
        <v>11.77</v>
      </c>
      <c r="L26" s="30">
        <v>0.25</v>
      </c>
      <c r="M26" s="30">
        <v>2.9</v>
      </c>
      <c r="N26" s="30">
        <v>36.119999999999997</v>
      </c>
      <c r="O26" s="30">
        <v>102.96</v>
      </c>
      <c r="P26" s="30">
        <v>40.08</v>
      </c>
      <c r="Q26" s="30">
        <v>1.39</v>
      </c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30" x14ac:dyDescent="0.25">
      <c r="A27" s="28"/>
      <c r="B27" s="27"/>
      <c r="C27" s="24" t="s">
        <v>149</v>
      </c>
      <c r="D27" s="25">
        <v>30</v>
      </c>
      <c r="E27" s="25">
        <v>24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x14ac:dyDescent="0.25">
      <c r="A28" s="28"/>
      <c r="B28" s="27"/>
      <c r="C28" s="24" t="s">
        <v>49</v>
      </c>
      <c r="D28" s="25">
        <v>120</v>
      </c>
      <c r="E28" s="25">
        <v>90</v>
      </c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x14ac:dyDescent="0.25">
      <c r="A29" s="28"/>
      <c r="B29" s="27"/>
      <c r="C29" s="24" t="s">
        <v>50</v>
      </c>
      <c r="D29" s="25">
        <v>15</v>
      </c>
      <c r="E29" s="25">
        <v>12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x14ac:dyDescent="0.25">
      <c r="A30" s="28"/>
      <c r="B30" s="27"/>
      <c r="C30" s="24" t="s">
        <v>119</v>
      </c>
      <c r="D30" s="25">
        <v>33</v>
      </c>
      <c r="E30" s="25">
        <v>18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x14ac:dyDescent="0.25">
      <c r="A31" s="28"/>
      <c r="B31" s="27"/>
      <c r="C31" s="24" t="s">
        <v>51</v>
      </c>
      <c r="D31" s="25">
        <v>14.4</v>
      </c>
      <c r="E31" s="25">
        <v>12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x14ac:dyDescent="0.25">
      <c r="A32" s="28"/>
      <c r="B32" s="27"/>
      <c r="C32" s="24" t="s">
        <v>39</v>
      </c>
      <c r="D32" s="25">
        <v>6</v>
      </c>
      <c r="E32" s="25">
        <v>6</v>
      </c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x14ac:dyDescent="0.25">
      <c r="A33" s="28"/>
      <c r="B33" s="27"/>
      <c r="C33" s="24" t="s">
        <v>62</v>
      </c>
      <c r="D33" s="25">
        <v>12</v>
      </c>
      <c r="E33" s="25">
        <v>12</v>
      </c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x14ac:dyDescent="0.25">
      <c r="A34" s="28"/>
      <c r="B34" s="27"/>
      <c r="C34" s="24" t="s">
        <v>41</v>
      </c>
      <c r="D34" s="25">
        <v>3</v>
      </c>
      <c r="E34" s="25">
        <v>3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43.5" x14ac:dyDescent="0.25">
      <c r="A35" s="28">
        <v>6</v>
      </c>
      <c r="B35" s="27" t="s">
        <v>273</v>
      </c>
      <c r="C35" s="33" t="s">
        <v>274</v>
      </c>
      <c r="D35" s="29" t="s">
        <v>58</v>
      </c>
      <c r="E35" s="29" t="s">
        <v>58</v>
      </c>
      <c r="F35" s="30">
        <v>13.08</v>
      </c>
      <c r="G35" s="30">
        <v>19.329999999999998</v>
      </c>
      <c r="H35" s="30">
        <v>13.49</v>
      </c>
      <c r="I35" s="30">
        <v>280.2</v>
      </c>
      <c r="J35" s="30">
        <v>0.1</v>
      </c>
      <c r="K35" s="30">
        <v>2.14</v>
      </c>
      <c r="L35" s="30">
        <v>0.16</v>
      </c>
      <c r="M35" s="70">
        <v>0.9</v>
      </c>
      <c r="N35" s="30">
        <v>84.7</v>
      </c>
      <c r="O35" s="30">
        <v>205.69</v>
      </c>
      <c r="P35" s="30">
        <v>30.33</v>
      </c>
      <c r="Q35" s="30">
        <v>2.33</v>
      </c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x14ac:dyDescent="0.25">
      <c r="A36" s="31"/>
      <c r="B36" s="30"/>
      <c r="C36" s="24" t="s">
        <v>122</v>
      </c>
      <c r="D36" s="25">
        <v>63</v>
      </c>
      <c r="E36" s="25">
        <v>63</v>
      </c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x14ac:dyDescent="0.25">
      <c r="A37" s="31"/>
      <c r="B37" s="30"/>
      <c r="C37" s="24" t="s">
        <v>266</v>
      </c>
      <c r="D37" s="25">
        <v>8.6</v>
      </c>
      <c r="E37" s="25">
        <v>8.6</v>
      </c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x14ac:dyDescent="0.25">
      <c r="A38" s="31"/>
      <c r="B38" s="30"/>
      <c r="C38" s="24" t="s">
        <v>79</v>
      </c>
      <c r="D38" s="25">
        <v>10</v>
      </c>
      <c r="E38" s="25">
        <v>10</v>
      </c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x14ac:dyDescent="0.25">
      <c r="A39" s="31"/>
      <c r="B39" s="30"/>
      <c r="C39" s="24" t="s">
        <v>51</v>
      </c>
      <c r="D39" s="25">
        <v>35</v>
      </c>
      <c r="E39" s="25">
        <v>30</v>
      </c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x14ac:dyDescent="0.25">
      <c r="A40" s="31"/>
      <c r="B40" s="30"/>
      <c r="C40" s="24" t="s">
        <v>152</v>
      </c>
      <c r="D40" s="25">
        <v>5.7</v>
      </c>
      <c r="E40" s="25">
        <v>5.7</v>
      </c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x14ac:dyDescent="0.25">
      <c r="A41" s="31"/>
      <c r="B41" s="30"/>
      <c r="C41" s="24" t="s">
        <v>38</v>
      </c>
      <c r="D41" s="25">
        <v>7</v>
      </c>
      <c r="E41" s="25">
        <v>7</v>
      </c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x14ac:dyDescent="0.25">
      <c r="A42" s="31"/>
      <c r="B42" s="30"/>
      <c r="C42" s="24" t="s">
        <v>39</v>
      </c>
      <c r="D42" s="25">
        <v>8.6</v>
      </c>
      <c r="E42" s="25">
        <v>8.6</v>
      </c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x14ac:dyDescent="0.25">
      <c r="A43" s="31"/>
      <c r="B43" s="30"/>
      <c r="C43" s="24" t="s">
        <v>29</v>
      </c>
      <c r="D43" s="25">
        <v>5</v>
      </c>
      <c r="E43" s="25">
        <v>5</v>
      </c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x14ac:dyDescent="0.25">
      <c r="A44" s="31"/>
      <c r="B44" s="30"/>
      <c r="C44" s="31" t="s">
        <v>38</v>
      </c>
      <c r="D44" s="25">
        <v>2.5</v>
      </c>
      <c r="E44" s="25">
        <v>2.5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x14ac:dyDescent="0.25">
      <c r="A45" s="31"/>
      <c r="B45" s="30"/>
      <c r="C45" s="31" t="s">
        <v>98</v>
      </c>
      <c r="D45" s="25">
        <v>2.5</v>
      </c>
      <c r="E45" s="25">
        <v>2.5</v>
      </c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x14ac:dyDescent="0.25">
      <c r="A46" s="31"/>
      <c r="B46" s="30"/>
      <c r="C46" s="31" t="s">
        <v>228</v>
      </c>
      <c r="D46" s="25">
        <v>7.5</v>
      </c>
      <c r="E46" s="25">
        <v>7.5</v>
      </c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x14ac:dyDescent="0.25">
      <c r="A47" s="31"/>
      <c r="B47" s="30"/>
      <c r="C47" s="31" t="s">
        <v>34</v>
      </c>
      <c r="D47" s="25">
        <v>0.9</v>
      </c>
      <c r="E47" s="25">
        <v>0.9</v>
      </c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29.25" x14ac:dyDescent="0.25">
      <c r="A48" s="28">
        <v>7</v>
      </c>
      <c r="B48" s="27" t="s">
        <v>275</v>
      </c>
      <c r="C48" s="33" t="s">
        <v>276</v>
      </c>
      <c r="D48" s="29">
        <v>200</v>
      </c>
      <c r="E48" s="29">
        <v>200</v>
      </c>
      <c r="F48" s="30">
        <v>11.64</v>
      </c>
      <c r="G48" s="30">
        <v>7.24</v>
      </c>
      <c r="H48" s="30">
        <v>60</v>
      </c>
      <c r="I48" s="30">
        <v>351.74</v>
      </c>
      <c r="J48" s="30">
        <v>0.32</v>
      </c>
      <c r="K48" s="30">
        <v>0</v>
      </c>
      <c r="L48" s="30">
        <v>0.04</v>
      </c>
      <c r="M48" s="30">
        <v>0.64</v>
      </c>
      <c r="N48" s="30">
        <v>20</v>
      </c>
      <c r="O48" s="30">
        <v>219.16</v>
      </c>
      <c r="P48" s="30">
        <v>131.13999999999999</v>
      </c>
      <c r="Q48" s="30">
        <v>4.4000000000000004</v>
      </c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x14ac:dyDescent="0.25">
      <c r="A49" s="31"/>
      <c r="B49" s="30"/>
      <c r="C49" s="35" t="s">
        <v>277</v>
      </c>
      <c r="D49" s="25">
        <v>92</v>
      </c>
      <c r="E49" s="25">
        <v>92</v>
      </c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x14ac:dyDescent="0.25">
      <c r="A50" s="31"/>
      <c r="B50" s="30"/>
      <c r="C50" s="24" t="s">
        <v>98</v>
      </c>
      <c r="D50" s="25">
        <v>9</v>
      </c>
      <c r="E50" s="25">
        <v>9</v>
      </c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x14ac:dyDescent="0.25">
      <c r="A51" s="31"/>
      <c r="B51" s="30"/>
      <c r="C51" s="24" t="s">
        <v>41</v>
      </c>
      <c r="D51" s="25">
        <v>4</v>
      </c>
      <c r="E51" s="25">
        <v>4</v>
      </c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43.5" x14ac:dyDescent="0.25">
      <c r="A52" s="28">
        <v>8</v>
      </c>
      <c r="B52" s="27" t="s">
        <v>103</v>
      </c>
      <c r="C52" s="33" t="s">
        <v>104</v>
      </c>
      <c r="D52" s="29">
        <v>200</v>
      </c>
      <c r="E52" s="29">
        <v>200</v>
      </c>
      <c r="F52" s="30">
        <v>0.33</v>
      </c>
      <c r="G52" s="30"/>
      <c r="H52" s="30">
        <v>22.66</v>
      </c>
      <c r="I52" s="30">
        <v>91.98</v>
      </c>
      <c r="J52" s="30">
        <v>0.02</v>
      </c>
      <c r="K52" s="30">
        <v>5.6</v>
      </c>
      <c r="L52" s="30"/>
      <c r="M52" s="30">
        <v>0.11</v>
      </c>
      <c r="N52" s="30">
        <v>9.41</v>
      </c>
      <c r="O52" s="30">
        <v>6.16</v>
      </c>
      <c r="P52" s="30">
        <v>5.04</v>
      </c>
      <c r="Q52" s="30">
        <v>1.28</v>
      </c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x14ac:dyDescent="0.25">
      <c r="A53" s="28"/>
      <c r="B53" s="27"/>
      <c r="C53" s="24" t="s">
        <v>105</v>
      </c>
      <c r="D53" s="25">
        <v>20</v>
      </c>
      <c r="E53" s="25">
        <v>20</v>
      </c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x14ac:dyDescent="0.25">
      <c r="A54" s="31"/>
      <c r="B54" s="27"/>
      <c r="C54" s="24" t="s">
        <v>34</v>
      </c>
      <c r="D54" s="25">
        <v>20</v>
      </c>
      <c r="E54" s="25">
        <v>20</v>
      </c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x14ac:dyDescent="0.25">
      <c r="A55" s="31"/>
      <c r="B55" s="27"/>
      <c r="C55" s="24" t="s">
        <v>129</v>
      </c>
      <c r="D55" s="25">
        <v>0.2</v>
      </c>
      <c r="E55" s="25">
        <v>0.2</v>
      </c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x14ac:dyDescent="0.25">
      <c r="A56" s="28">
        <v>9</v>
      </c>
      <c r="B56" s="27"/>
      <c r="C56" s="28" t="s">
        <v>35</v>
      </c>
      <c r="D56" s="29">
        <v>60</v>
      </c>
      <c r="E56" s="29">
        <v>60</v>
      </c>
      <c r="F56" s="30">
        <v>3.72</v>
      </c>
      <c r="G56" s="30">
        <v>0.66</v>
      </c>
      <c r="H56" s="30">
        <v>27.48</v>
      </c>
      <c r="I56" s="30">
        <v>130.80000000000001</v>
      </c>
      <c r="J56" s="30">
        <v>9.6000000000000002E-2</v>
      </c>
      <c r="K56" s="30">
        <v>0.24</v>
      </c>
      <c r="L56" s="30">
        <v>0</v>
      </c>
      <c r="M56" s="30">
        <v>1.25</v>
      </c>
      <c r="N56" s="30">
        <v>180</v>
      </c>
      <c r="O56" s="30">
        <v>18</v>
      </c>
      <c r="P56" s="30">
        <v>1.8</v>
      </c>
      <c r="Q56" s="30">
        <v>1.82</v>
      </c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x14ac:dyDescent="0.25">
      <c r="A57" s="28">
        <v>10</v>
      </c>
      <c r="B57" s="27"/>
      <c r="C57" s="33" t="s">
        <v>72</v>
      </c>
      <c r="D57" s="29">
        <v>100</v>
      </c>
      <c r="E57" s="29">
        <v>100</v>
      </c>
      <c r="F57" s="34">
        <v>8</v>
      </c>
      <c r="G57" s="30">
        <v>1</v>
      </c>
      <c r="H57" s="34">
        <v>49.8</v>
      </c>
      <c r="I57" s="30">
        <v>240.2</v>
      </c>
      <c r="J57" s="34">
        <v>0.06</v>
      </c>
      <c r="K57" s="34"/>
      <c r="L57" s="30"/>
      <c r="M57" s="30">
        <v>0.52</v>
      </c>
      <c r="N57" s="30">
        <v>9.1999999999999993</v>
      </c>
      <c r="O57" s="30">
        <v>33.6</v>
      </c>
      <c r="P57" s="30">
        <v>13.2</v>
      </c>
      <c r="Q57" s="30">
        <v>0.72</v>
      </c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x14ac:dyDescent="0.25">
      <c r="A58" s="5"/>
      <c r="B58" s="5"/>
      <c r="C58" s="5" t="s">
        <v>45</v>
      </c>
      <c r="D58" s="5"/>
      <c r="E58" s="5"/>
      <c r="F58" s="31">
        <f>SUM(F26:F57)</f>
        <v>42.81</v>
      </c>
      <c r="G58" s="31">
        <f t="shared" ref="G58:Q58" si="1">SUM(G26:G57)</f>
        <v>41.79</v>
      </c>
      <c r="H58" s="31">
        <f t="shared" si="1"/>
        <v>212.28999999999996</v>
      </c>
      <c r="I58" s="31">
        <f t="shared" si="1"/>
        <v>1274.44</v>
      </c>
      <c r="J58" s="31">
        <f t="shared" si="1"/>
        <v>0.76600000000000001</v>
      </c>
      <c r="K58" s="31">
        <f t="shared" si="1"/>
        <v>19.749999999999996</v>
      </c>
      <c r="L58" s="31">
        <f t="shared" si="1"/>
        <v>0.45</v>
      </c>
      <c r="M58" s="31">
        <f t="shared" si="1"/>
        <v>6.32</v>
      </c>
      <c r="N58" s="31">
        <f t="shared" si="1"/>
        <v>339.43</v>
      </c>
      <c r="O58" s="31">
        <f t="shared" si="1"/>
        <v>585.56999999999994</v>
      </c>
      <c r="P58" s="31">
        <f t="shared" si="1"/>
        <v>221.58999999999997</v>
      </c>
      <c r="Q58" s="31">
        <f t="shared" si="1"/>
        <v>11.940000000000001</v>
      </c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x14ac:dyDescent="0.25">
      <c r="A59" s="5"/>
      <c r="B59" s="5"/>
      <c r="C59" s="5" t="s">
        <v>73</v>
      </c>
      <c r="D59" s="5"/>
      <c r="E59" s="5"/>
      <c r="F59" s="39">
        <f t="shared" ref="F59:Q59" si="2">F58+F24</f>
        <v>72.960000000000008</v>
      </c>
      <c r="G59" s="39">
        <f t="shared" si="2"/>
        <v>77.449999999999989</v>
      </c>
      <c r="H59" s="39">
        <f t="shared" si="2"/>
        <v>309.14</v>
      </c>
      <c r="I59" s="39">
        <f t="shared" si="2"/>
        <v>2096.0700000000002</v>
      </c>
      <c r="J59" s="39">
        <f t="shared" si="2"/>
        <v>1.75</v>
      </c>
      <c r="K59" s="39">
        <f t="shared" si="2"/>
        <v>28.809999999999995</v>
      </c>
      <c r="L59" s="39">
        <f t="shared" si="2"/>
        <v>0.66</v>
      </c>
      <c r="M59" s="39">
        <f t="shared" si="2"/>
        <v>8.2420000000000009</v>
      </c>
      <c r="N59" s="39">
        <f t="shared" si="2"/>
        <v>531.56000000000006</v>
      </c>
      <c r="O59" s="39">
        <f t="shared" si="2"/>
        <v>923.19</v>
      </c>
      <c r="P59" s="39">
        <f t="shared" si="2"/>
        <v>292.77</v>
      </c>
      <c r="Q59" s="39">
        <f t="shared" si="2"/>
        <v>16.490000000000002</v>
      </c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</sheetData>
  <mergeCells count="9">
    <mergeCell ref="N2:P2"/>
    <mergeCell ref="A4:Q4"/>
    <mergeCell ref="A5:Q5"/>
    <mergeCell ref="A2:A3"/>
    <mergeCell ref="B2:B3"/>
    <mergeCell ref="C2:C3"/>
    <mergeCell ref="F2:H2"/>
    <mergeCell ref="I2:I3"/>
    <mergeCell ref="J2:M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0"/>
  <sheetViews>
    <sheetView workbookViewId="0">
      <selection activeCell="B2" sqref="B2:B3"/>
    </sheetView>
  </sheetViews>
  <sheetFormatPr defaultRowHeight="15" x14ac:dyDescent="0.25"/>
  <cols>
    <col min="1" max="1" width="7.28515625" customWidth="1"/>
    <col min="2" max="2" width="10.28515625" customWidth="1"/>
    <col min="3" max="3" width="19.85546875" customWidth="1"/>
    <col min="4" max="5" width="8.7109375" customWidth="1"/>
    <col min="6" max="8" width="6.7109375" customWidth="1"/>
    <col min="9" max="9" width="7.7109375" customWidth="1"/>
    <col min="10" max="15" width="6.7109375" customWidth="1"/>
    <col min="16" max="16" width="7.140625" customWidth="1"/>
    <col min="17" max="17" width="6.7109375" customWidth="1"/>
  </cols>
  <sheetData>
    <row r="1" spans="1:28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54" customHeight="1" x14ac:dyDescent="0.25">
      <c r="A2" s="2" t="s">
        <v>0</v>
      </c>
      <c r="B2" s="3" t="s">
        <v>1</v>
      </c>
      <c r="C2" s="4" t="s">
        <v>2</v>
      </c>
      <c r="D2" s="5"/>
      <c r="E2" s="5"/>
      <c r="F2" s="6" t="s">
        <v>3</v>
      </c>
      <c r="G2" s="6"/>
      <c r="H2" s="6"/>
      <c r="I2" s="7" t="s">
        <v>4</v>
      </c>
      <c r="J2" s="6" t="s">
        <v>5</v>
      </c>
      <c r="K2" s="6"/>
      <c r="L2" s="6"/>
      <c r="M2" s="6"/>
      <c r="N2" s="8" t="s">
        <v>6</v>
      </c>
      <c r="O2" s="9"/>
      <c r="P2" s="9"/>
      <c r="Q2" s="10" t="s">
        <v>7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90" x14ac:dyDescent="0.25">
      <c r="A3" s="2"/>
      <c r="B3" s="11"/>
      <c r="C3" s="4"/>
      <c r="D3" s="12" t="s">
        <v>8</v>
      </c>
      <c r="E3" s="12" t="s">
        <v>278</v>
      </c>
      <c r="F3" s="13" t="s">
        <v>10</v>
      </c>
      <c r="G3" s="13" t="s">
        <v>11</v>
      </c>
      <c r="H3" s="13" t="s">
        <v>12</v>
      </c>
      <c r="I3" s="7"/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4" t="s">
        <v>18</v>
      </c>
      <c r="P3" s="14" t="s">
        <v>19</v>
      </c>
      <c r="Q3" s="14" t="s">
        <v>20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x14ac:dyDescent="0.25">
      <c r="A4" s="15" t="s">
        <v>279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x14ac:dyDescent="0.25">
      <c r="A5" s="16" t="s">
        <v>22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75" x14ac:dyDescent="0.25">
      <c r="A6" s="28">
        <v>1</v>
      </c>
      <c r="B6" s="27" t="s">
        <v>280</v>
      </c>
      <c r="C6" s="33" t="s">
        <v>281</v>
      </c>
      <c r="D6" s="29" t="s">
        <v>25</v>
      </c>
      <c r="E6" s="29"/>
      <c r="F6" s="30">
        <v>5.12</v>
      </c>
      <c r="G6" s="30">
        <v>6.62</v>
      </c>
      <c r="H6" s="30">
        <v>32.61</v>
      </c>
      <c r="I6" s="30">
        <v>210.13</v>
      </c>
      <c r="J6" s="30">
        <v>7.0000000000000007E-2</v>
      </c>
      <c r="K6" s="30">
        <v>1.39</v>
      </c>
      <c r="L6" s="30">
        <v>0.05</v>
      </c>
      <c r="M6" s="30">
        <v>0.17</v>
      </c>
      <c r="N6" s="30">
        <v>131.85</v>
      </c>
      <c r="O6" s="30">
        <v>143.72999999999999</v>
      </c>
      <c r="P6" s="30">
        <v>30.36</v>
      </c>
      <c r="Q6" s="30">
        <v>0.44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x14ac:dyDescent="0.25">
      <c r="A7" s="28"/>
      <c r="B7" s="30"/>
      <c r="C7" s="24" t="s">
        <v>102</v>
      </c>
      <c r="D7" s="25">
        <v>30.8</v>
      </c>
      <c r="E7" s="25">
        <v>30.8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x14ac:dyDescent="0.25">
      <c r="A8" s="28"/>
      <c r="B8" s="30"/>
      <c r="C8" s="24" t="s">
        <v>79</v>
      </c>
      <c r="D8" s="25">
        <v>106.7</v>
      </c>
      <c r="E8" s="25">
        <v>106.7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x14ac:dyDescent="0.25">
      <c r="A9" s="28"/>
      <c r="B9" s="30"/>
      <c r="C9" s="24" t="s">
        <v>41</v>
      </c>
      <c r="D9" s="25">
        <v>2</v>
      </c>
      <c r="E9" s="25">
        <v>2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x14ac:dyDescent="0.25">
      <c r="A10" s="28"/>
      <c r="B10" s="30"/>
      <c r="C10" s="24" t="s">
        <v>34</v>
      </c>
      <c r="D10" s="25">
        <v>5</v>
      </c>
      <c r="E10" s="25">
        <v>5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x14ac:dyDescent="0.25">
      <c r="A11" s="28"/>
      <c r="B11" s="30"/>
      <c r="C11" s="24" t="s">
        <v>80</v>
      </c>
      <c r="D11" s="25">
        <v>5</v>
      </c>
      <c r="E11" s="25">
        <v>5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x14ac:dyDescent="0.25">
      <c r="A12" s="28">
        <v>2</v>
      </c>
      <c r="B12" s="27" t="s">
        <v>113</v>
      </c>
      <c r="C12" s="33" t="s">
        <v>114</v>
      </c>
      <c r="D12" s="29">
        <v>30</v>
      </c>
      <c r="E12" s="29">
        <v>30</v>
      </c>
      <c r="F12" s="30">
        <v>6.96</v>
      </c>
      <c r="G12" s="30">
        <v>8.85</v>
      </c>
      <c r="H12" s="30"/>
      <c r="I12" s="30">
        <v>109.2</v>
      </c>
      <c r="J12" s="30">
        <v>0.01</v>
      </c>
      <c r="K12" s="30">
        <v>0.18</v>
      </c>
      <c r="L12" s="30">
        <v>0.05</v>
      </c>
      <c r="M12" s="30">
        <v>0.12</v>
      </c>
      <c r="N12" s="30">
        <v>210</v>
      </c>
      <c r="O12" s="30">
        <v>210</v>
      </c>
      <c r="P12" s="30">
        <v>9.8000000000000007</v>
      </c>
      <c r="Q12" s="30">
        <v>0.24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x14ac:dyDescent="0.25">
      <c r="A13" s="28"/>
      <c r="B13" s="30"/>
      <c r="C13" s="24" t="s">
        <v>115</v>
      </c>
      <c r="D13" s="25">
        <v>31.5</v>
      </c>
      <c r="E13" s="25">
        <v>30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9.25" x14ac:dyDescent="0.25">
      <c r="A14" s="28">
        <v>3</v>
      </c>
      <c r="B14" s="57" t="s">
        <v>282</v>
      </c>
      <c r="C14" s="33" t="s">
        <v>283</v>
      </c>
      <c r="D14" s="29">
        <v>200</v>
      </c>
      <c r="E14" s="29">
        <v>200</v>
      </c>
      <c r="F14" s="30">
        <v>0.04</v>
      </c>
      <c r="G14" s="30">
        <v>0</v>
      </c>
      <c r="H14" s="30">
        <v>23.6</v>
      </c>
      <c r="I14" s="30">
        <v>94.56</v>
      </c>
      <c r="J14" s="30">
        <v>0.02</v>
      </c>
      <c r="K14" s="30">
        <v>30</v>
      </c>
      <c r="L14" s="30">
        <v>0</v>
      </c>
      <c r="M14" s="30">
        <v>0.1</v>
      </c>
      <c r="N14" s="30">
        <v>17.600000000000001</v>
      </c>
      <c r="O14" s="30">
        <v>11.5</v>
      </c>
      <c r="P14" s="30">
        <v>6.5</v>
      </c>
      <c r="Q14" s="30">
        <v>0.04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x14ac:dyDescent="0.25">
      <c r="A15" s="28"/>
      <c r="B15" s="57"/>
      <c r="C15" s="24" t="s">
        <v>162</v>
      </c>
      <c r="D15" s="25">
        <v>12.5</v>
      </c>
      <c r="E15" s="25">
        <v>12.5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x14ac:dyDescent="0.25">
      <c r="A16" s="28"/>
      <c r="B16" s="58"/>
      <c r="C16" s="31" t="s">
        <v>33</v>
      </c>
      <c r="D16" s="25">
        <v>1</v>
      </c>
      <c r="E16" s="25">
        <v>1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x14ac:dyDescent="0.25">
      <c r="A17" s="28"/>
      <c r="B17" s="58"/>
      <c r="C17" s="24" t="s">
        <v>34</v>
      </c>
      <c r="D17" s="25">
        <v>15</v>
      </c>
      <c r="E17" s="25">
        <v>15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x14ac:dyDescent="0.25">
      <c r="A18" s="28">
        <v>4</v>
      </c>
      <c r="B18" s="58"/>
      <c r="C18" s="28" t="s">
        <v>35</v>
      </c>
      <c r="D18" s="29">
        <v>30</v>
      </c>
      <c r="E18" s="29">
        <v>30</v>
      </c>
      <c r="F18" s="30">
        <v>1.86</v>
      </c>
      <c r="G18" s="30">
        <v>0.33</v>
      </c>
      <c r="H18" s="30">
        <v>13.74</v>
      </c>
      <c r="I18" s="30">
        <v>65.400000000000006</v>
      </c>
      <c r="J18" s="30">
        <v>4.8000000000000001E-2</v>
      </c>
      <c r="K18" s="30">
        <v>0.12</v>
      </c>
      <c r="L18" s="30">
        <v>0</v>
      </c>
      <c r="M18" s="30">
        <v>0.63</v>
      </c>
      <c r="N18" s="30">
        <v>90</v>
      </c>
      <c r="O18" s="30">
        <v>9</v>
      </c>
      <c r="P18" s="30">
        <v>0.9</v>
      </c>
      <c r="Q18" s="30">
        <v>0.91</v>
      </c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x14ac:dyDescent="0.25">
      <c r="A19" s="28">
        <v>5</v>
      </c>
      <c r="B19" s="30"/>
      <c r="C19" s="33" t="s">
        <v>72</v>
      </c>
      <c r="D19" s="29">
        <v>60</v>
      </c>
      <c r="E19" s="29">
        <v>60</v>
      </c>
      <c r="F19" s="34">
        <v>4.8</v>
      </c>
      <c r="G19" s="30">
        <v>0.6</v>
      </c>
      <c r="H19" s="34">
        <v>29.88</v>
      </c>
      <c r="I19" s="30">
        <v>144.1</v>
      </c>
      <c r="J19" s="34">
        <v>3.5999999999999997E-2</v>
      </c>
      <c r="K19" s="34"/>
      <c r="L19" s="30"/>
      <c r="M19" s="30">
        <v>0.312</v>
      </c>
      <c r="N19" s="30">
        <v>5.52</v>
      </c>
      <c r="O19" s="30">
        <v>20.16</v>
      </c>
      <c r="P19" s="30">
        <v>7.92</v>
      </c>
      <c r="Q19" s="30">
        <v>0.43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x14ac:dyDescent="0.25">
      <c r="A20" s="28">
        <v>6</v>
      </c>
      <c r="B20" s="27" t="s">
        <v>190</v>
      </c>
      <c r="C20" s="33" t="s">
        <v>191</v>
      </c>
      <c r="D20" s="29">
        <v>200</v>
      </c>
      <c r="E20" s="29">
        <v>200</v>
      </c>
      <c r="F20" s="30">
        <v>3</v>
      </c>
      <c r="G20" s="30">
        <v>0.2</v>
      </c>
      <c r="H20" s="30">
        <v>42</v>
      </c>
      <c r="I20" s="30">
        <v>178</v>
      </c>
      <c r="J20" s="30">
        <v>0.06</v>
      </c>
      <c r="K20" s="30">
        <v>20</v>
      </c>
      <c r="L20" s="30">
        <v>0.02</v>
      </c>
      <c r="M20" s="30">
        <v>0.4</v>
      </c>
      <c r="N20" s="30">
        <v>32</v>
      </c>
      <c r="O20" s="30">
        <v>22</v>
      </c>
      <c r="P20" s="30">
        <v>18</v>
      </c>
      <c r="Q20" s="30">
        <v>4.4000000000000004</v>
      </c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x14ac:dyDescent="0.25">
      <c r="A21" s="28"/>
      <c r="B21" s="27"/>
      <c r="C21" s="33" t="s">
        <v>45</v>
      </c>
      <c r="D21" s="29"/>
      <c r="E21" s="29"/>
      <c r="F21" s="30">
        <f>SUM(F6:F20)</f>
        <v>21.779999999999998</v>
      </c>
      <c r="G21" s="30">
        <f t="shared" ref="G21:Q21" si="0">SUM(G6:G20)</f>
        <v>16.599999999999998</v>
      </c>
      <c r="H21" s="30">
        <f t="shared" si="0"/>
        <v>141.82999999999998</v>
      </c>
      <c r="I21" s="30">
        <f t="shared" si="0"/>
        <v>801.39</v>
      </c>
      <c r="J21" s="30">
        <f t="shared" si="0"/>
        <v>0.24400000000000002</v>
      </c>
      <c r="K21" s="30">
        <f t="shared" si="0"/>
        <v>51.69</v>
      </c>
      <c r="L21" s="30">
        <f t="shared" si="0"/>
        <v>0.12000000000000001</v>
      </c>
      <c r="M21" s="30">
        <f t="shared" si="0"/>
        <v>1.7320000000000002</v>
      </c>
      <c r="N21" s="30">
        <f t="shared" si="0"/>
        <v>486.97</v>
      </c>
      <c r="O21" s="30">
        <f t="shared" si="0"/>
        <v>416.39000000000004</v>
      </c>
      <c r="P21" s="30">
        <f t="shared" si="0"/>
        <v>73.47999999999999</v>
      </c>
      <c r="Q21" s="30">
        <f t="shared" si="0"/>
        <v>6.4600000000000009</v>
      </c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x14ac:dyDescent="0.25">
      <c r="A22" s="69" t="s">
        <v>46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42.75" x14ac:dyDescent="0.25">
      <c r="A23" s="18">
        <v>7</v>
      </c>
      <c r="B23" s="19" t="s">
        <v>284</v>
      </c>
      <c r="C23" s="20" t="s">
        <v>285</v>
      </c>
      <c r="D23" s="21">
        <v>300</v>
      </c>
      <c r="E23" s="21">
        <v>300</v>
      </c>
      <c r="F23" s="22">
        <v>2.5</v>
      </c>
      <c r="G23" s="22">
        <v>7.6</v>
      </c>
      <c r="H23" s="22">
        <v>12.77</v>
      </c>
      <c r="I23" s="22">
        <v>129.4</v>
      </c>
      <c r="J23" s="22">
        <v>0.08</v>
      </c>
      <c r="K23" s="22">
        <v>21.65</v>
      </c>
      <c r="L23" s="22">
        <v>0.28999999999999998</v>
      </c>
      <c r="M23" s="22">
        <v>0.26</v>
      </c>
      <c r="N23" s="22">
        <v>53.08</v>
      </c>
      <c r="O23" s="22">
        <v>64.36</v>
      </c>
      <c r="P23" s="22">
        <v>25.9</v>
      </c>
      <c r="Q23" s="22">
        <v>0.92</v>
      </c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30" x14ac:dyDescent="0.25">
      <c r="A24" s="69"/>
      <c r="B24" s="22"/>
      <c r="C24" s="12" t="s">
        <v>149</v>
      </c>
      <c r="D24" s="26">
        <v>82.5</v>
      </c>
      <c r="E24" s="26">
        <v>60</v>
      </c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x14ac:dyDescent="0.25">
      <c r="A25" s="69"/>
      <c r="B25" s="22"/>
      <c r="C25" s="12" t="s">
        <v>49</v>
      </c>
      <c r="D25" s="26">
        <v>48</v>
      </c>
      <c r="E25" s="26">
        <v>36</v>
      </c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x14ac:dyDescent="0.25">
      <c r="A26" s="69"/>
      <c r="B26" s="22"/>
      <c r="C26" s="12" t="s">
        <v>222</v>
      </c>
      <c r="D26" s="26">
        <v>15</v>
      </c>
      <c r="E26" s="26">
        <v>15</v>
      </c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x14ac:dyDescent="0.25">
      <c r="A27" s="69"/>
      <c r="B27" s="22"/>
      <c r="C27" s="12" t="s">
        <v>223</v>
      </c>
      <c r="D27" s="26">
        <v>15</v>
      </c>
      <c r="E27" s="26">
        <v>12</v>
      </c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x14ac:dyDescent="0.25">
      <c r="A28" s="69"/>
      <c r="B28" s="22"/>
      <c r="C28" s="12" t="s">
        <v>224</v>
      </c>
      <c r="D28" s="26">
        <v>6</v>
      </c>
      <c r="E28" s="26">
        <v>6</v>
      </c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x14ac:dyDescent="0.25">
      <c r="A29" s="69"/>
      <c r="B29" s="22"/>
      <c r="C29" s="12" t="s">
        <v>29</v>
      </c>
      <c r="D29" s="26">
        <v>4</v>
      </c>
      <c r="E29" s="26">
        <v>4</v>
      </c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x14ac:dyDescent="0.25">
      <c r="A30" s="28"/>
      <c r="B30" s="22"/>
      <c r="C30" s="12" t="s">
        <v>55</v>
      </c>
      <c r="D30" s="26">
        <v>0.01</v>
      </c>
      <c r="E30" s="26">
        <v>0.01</v>
      </c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x14ac:dyDescent="0.25">
      <c r="A31" s="28"/>
      <c r="B31" s="22"/>
      <c r="C31" s="12" t="s">
        <v>62</v>
      </c>
      <c r="D31" s="26">
        <v>12</v>
      </c>
      <c r="E31" s="26">
        <v>12</v>
      </c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29.25" x14ac:dyDescent="0.25">
      <c r="A32" s="28">
        <v>8</v>
      </c>
      <c r="B32" s="27" t="s">
        <v>286</v>
      </c>
      <c r="C32" s="33" t="s">
        <v>287</v>
      </c>
      <c r="D32" s="29">
        <v>150</v>
      </c>
      <c r="E32" s="29"/>
      <c r="F32" s="30">
        <v>20.74</v>
      </c>
      <c r="G32" s="30">
        <v>11.47</v>
      </c>
      <c r="H32" s="30">
        <v>10.73</v>
      </c>
      <c r="I32" s="30">
        <v>229</v>
      </c>
      <c r="J32" s="30">
        <v>0.16</v>
      </c>
      <c r="K32" s="30">
        <v>3.57</v>
      </c>
      <c r="L32" s="30">
        <v>0.73</v>
      </c>
      <c r="M32" s="70">
        <v>6</v>
      </c>
      <c r="N32" s="30">
        <v>4.93</v>
      </c>
      <c r="O32" s="30">
        <v>299.66000000000003</v>
      </c>
      <c r="P32" s="30">
        <v>54.06</v>
      </c>
      <c r="Q32" s="30">
        <v>1.33</v>
      </c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x14ac:dyDescent="0.25">
      <c r="A33" s="28"/>
      <c r="B33" s="19"/>
      <c r="C33" s="12" t="s">
        <v>288</v>
      </c>
      <c r="D33" s="26">
        <v>161.43</v>
      </c>
      <c r="E33" s="26">
        <v>124.3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x14ac:dyDescent="0.25">
      <c r="A34" s="28"/>
      <c r="B34" s="19"/>
      <c r="C34" s="12" t="s">
        <v>222</v>
      </c>
      <c r="D34" s="26">
        <v>35.71</v>
      </c>
      <c r="E34" s="26">
        <v>29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x14ac:dyDescent="0.25">
      <c r="A35" s="28"/>
      <c r="B35" s="19"/>
      <c r="C35" s="12" t="s">
        <v>51</v>
      </c>
      <c r="D35" s="26">
        <v>31.43</v>
      </c>
      <c r="E35" s="26">
        <v>25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x14ac:dyDescent="0.25">
      <c r="A36" s="28"/>
      <c r="B36" s="19"/>
      <c r="C36" s="12" t="s">
        <v>41</v>
      </c>
      <c r="D36" s="26">
        <v>3</v>
      </c>
      <c r="E36" s="26">
        <v>3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x14ac:dyDescent="0.25">
      <c r="A37" s="28"/>
      <c r="B37" s="19"/>
      <c r="C37" s="12" t="s">
        <v>151</v>
      </c>
      <c r="D37" s="26">
        <v>5.0999999999999996</v>
      </c>
      <c r="E37" s="26">
        <v>5.0999999999999996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x14ac:dyDescent="0.25">
      <c r="A38" s="28"/>
      <c r="B38" s="19"/>
      <c r="C38" s="12" t="s">
        <v>224</v>
      </c>
      <c r="D38" s="26">
        <v>10.7</v>
      </c>
      <c r="E38" s="26">
        <v>10.7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x14ac:dyDescent="0.25">
      <c r="A39" s="28"/>
      <c r="B39" s="30"/>
      <c r="C39" s="31" t="s">
        <v>34</v>
      </c>
      <c r="D39" s="25">
        <v>3.57</v>
      </c>
      <c r="E39" s="25">
        <v>3.57</v>
      </c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x14ac:dyDescent="0.25">
      <c r="A40" s="28"/>
      <c r="B40" s="30"/>
      <c r="C40" s="31" t="s">
        <v>55</v>
      </c>
      <c r="D40" s="25">
        <v>0.01</v>
      </c>
      <c r="E40" s="25">
        <v>0.01</v>
      </c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28.5" x14ac:dyDescent="0.25">
      <c r="A41" s="18">
        <v>9</v>
      </c>
      <c r="B41" s="19" t="s">
        <v>289</v>
      </c>
      <c r="C41" s="20" t="s">
        <v>290</v>
      </c>
      <c r="D41" s="21">
        <v>200</v>
      </c>
      <c r="E41" s="21">
        <v>200</v>
      </c>
      <c r="F41" s="22">
        <v>7.36</v>
      </c>
      <c r="G41" s="22">
        <v>7.06</v>
      </c>
      <c r="H41" s="22">
        <v>47.1</v>
      </c>
      <c r="I41" s="22">
        <v>281.45999999999998</v>
      </c>
      <c r="J41" s="22">
        <v>0.12</v>
      </c>
      <c r="K41" s="22"/>
      <c r="L41" s="22">
        <v>0.04</v>
      </c>
      <c r="M41" s="22">
        <v>1.32</v>
      </c>
      <c r="N41" s="22">
        <v>17.47</v>
      </c>
      <c r="O41" s="22">
        <v>73.73</v>
      </c>
      <c r="P41" s="22">
        <v>27.59</v>
      </c>
      <c r="Q41" s="22">
        <v>1.1499999999999999</v>
      </c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30" x14ac:dyDescent="0.25">
      <c r="A42" s="18"/>
      <c r="B42" s="19"/>
      <c r="C42" s="12" t="s">
        <v>290</v>
      </c>
      <c r="D42" s="26">
        <v>68</v>
      </c>
      <c r="E42" s="26">
        <v>68</v>
      </c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x14ac:dyDescent="0.25">
      <c r="A43" s="18"/>
      <c r="B43" s="19"/>
      <c r="C43" s="12" t="s">
        <v>291</v>
      </c>
      <c r="D43" s="26">
        <v>9</v>
      </c>
      <c r="E43" s="26">
        <v>9</v>
      </c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x14ac:dyDescent="0.25">
      <c r="A44" s="18"/>
      <c r="B44" s="19"/>
      <c r="C44" s="12" t="s">
        <v>29</v>
      </c>
      <c r="D44" s="26">
        <v>5</v>
      </c>
      <c r="E44" s="26">
        <v>5</v>
      </c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29.25" x14ac:dyDescent="0.25">
      <c r="A45" s="28">
        <v>10</v>
      </c>
      <c r="B45" s="27" t="s">
        <v>103</v>
      </c>
      <c r="C45" s="33" t="s">
        <v>127</v>
      </c>
      <c r="D45" s="29">
        <v>200</v>
      </c>
      <c r="E45" s="29">
        <v>200</v>
      </c>
      <c r="F45" s="30">
        <v>0.56000000000000005</v>
      </c>
      <c r="G45" s="30"/>
      <c r="H45" s="30">
        <v>27.89</v>
      </c>
      <c r="I45" s="30">
        <v>113.79</v>
      </c>
      <c r="J45" s="30">
        <v>0.03</v>
      </c>
      <c r="K45" s="30">
        <v>1.22</v>
      </c>
      <c r="L45" s="30">
        <v>0.18</v>
      </c>
      <c r="M45" s="30">
        <v>1.68</v>
      </c>
      <c r="N45" s="30">
        <v>49.5</v>
      </c>
      <c r="O45" s="30">
        <v>44.53</v>
      </c>
      <c r="P45" s="30">
        <v>32.03</v>
      </c>
      <c r="Q45" s="30">
        <v>1.02</v>
      </c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x14ac:dyDescent="0.25">
      <c r="A46" s="28"/>
      <c r="B46" s="27"/>
      <c r="C46" s="24" t="s">
        <v>128</v>
      </c>
      <c r="D46" s="25">
        <v>25</v>
      </c>
      <c r="E46" s="25">
        <v>25</v>
      </c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x14ac:dyDescent="0.25">
      <c r="A47" s="28"/>
      <c r="B47" s="27"/>
      <c r="C47" s="24" t="s">
        <v>34</v>
      </c>
      <c r="D47" s="25">
        <v>15</v>
      </c>
      <c r="E47" s="25">
        <v>15</v>
      </c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x14ac:dyDescent="0.25">
      <c r="A48" s="28"/>
      <c r="B48" s="27"/>
      <c r="C48" s="24" t="s">
        <v>129</v>
      </c>
      <c r="D48" s="25">
        <v>0.2</v>
      </c>
      <c r="E48" s="25">
        <v>0.2</v>
      </c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28.5" x14ac:dyDescent="0.25">
      <c r="A49" s="28">
        <v>11</v>
      </c>
      <c r="B49" s="19" t="s">
        <v>292</v>
      </c>
      <c r="C49" s="20" t="s">
        <v>293</v>
      </c>
      <c r="D49" s="21">
        <v>75</v>
      </c>
      <c r="E49" s="21">
        <v>75</v>
      </c>
      <c r="F49" s="22">
        <v>8.85</v>
      </c>
      <c r="G49" s="22">
        <v>3.29</v>
      </c>
      <c r="H49" s="22">
        <v>52.26</v>
      </c>
      <c r="I49" s="22">
        <v>273.83999999999997</v>
      </c>
      <c r="J49" s="22">
        <v>0.14000000000000001</v>
      </c>
      <c r="K49" s="22"/>
      <c r="L49" s="22">
        <v>1.2E-2</v>
      </c>
      <c r="M49" s="22">
        <v>1.28</v>
      </c>
      <c r="N49" s="22">
        <v>18.440000000000001</v>
      </c>
      <c r="O49" s="22">
        <v>76.459999999999994</v>
      </c>
      <c r="P49" s="22">
        <v>13.1</v>
      </c>
      <c r="Q49" s="22">
        <v>1.05</v>
      </c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x14ac:dyDescent="0.25">
      <c r="A50" s="28"/>
      <c r="B50" s="22"/>
      <c r="C50" s="12" t="s">
        <v>294</v>
      </c>
      <c r="D50" s="21">
        <v>58</v>
      </c>
      <c r="E50" s="21">
        <v>58</v>
      </c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x14ac:dyDescent="0.25">
      <c r="A51" s="28"/>
      <c r="B51" s="22"/>
      <c r="C51" s="12" t="s">
        <v>295</v>
      </c>
      <c r="D51" s="26">
        <f>37.25+1.75</f>
        <v>39</v>
      </c>
      <c r="E51" s="26">
        <f>37.25+1.75</f>
        <v>39</v>
      </c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x14ac:dyDescent="0.25">
      <c r="A52" s="28"/>
      <c r="B52" s="22"/>
      <c r="C52" s="12" t="s">
        <v>28</v>
      </c>
      <c r="D52" s="26">
        <v>2</v>
      </c>
      <c r="E52" s="26">
        <v>2</v>
      </c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x14ac:dyDescent="0.25">
      <c r="A53" s="28"/>
      <c r="B53" s="22"/>
      <c r="C53" s="12" t="s">
        <v>30</v>
      </c>
      <c r="D53" s="26">
        <v>1.62</v>
      </c>
      <c r="E53" s="26">
        <v>1.62</v>
      </c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x14ac:dyDescent="0.25">
      <c r="A54" s="28"/>
      <c r="B54" s="22"/>
      <c r="C54" s="12" t="s">
        <v>296</v>
      </c>
      <c r="D54" s="26">
        <v>1.9</v>
      </c>
      <c r="E54" s="26">
        <v>1.9</v>
      </c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x14ac:dyDescent="0.25">
      <c r="A55" s="28"/>
      <c r="B55" s="22"/>
      <c r="C55" s="12" t="s">
        <v>29</v>
      </c>
      <c r="D55" s="26">
        <v>0.6</v>
      </c>
      <c r="E55" s="26">
        <v>0.6</v>
      </c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45" x14ac:dyDescent="0.25">
      <c r="A56" s="28"/>
      <c r="B56" s="22"/>
      <c r="C56" s="12" t="s">
        <v>297</v>
      </c>
      <c r="D56" s="26">
        <v>1.1299999999999999</v>
      </c>
      <c r="E56" s="26">
        <v>1.1299999999999999</v>
      </c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x14ac:dyDescent="0.25">
      <c r="A57" s="28"/>
      <c r="B57" s="22"/>
      <c r="C57" s="20" t="s">
        <v>298</v>
      </c>
      <c r="D57" s="26"/>
      <c r="E57" s="26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x14ac:dyDescent="0.25">
      <c r="A58" s="28"/>
      <c r="B58" s="22"/>
      <c r="C58" s="12" t="s">
        <v>299</v>
      </c>
      <c r="D58" s="26">
        <v>37.9</v>
      </c>
      <c r="E58" s="26">
        <v>37.9</v>
      </c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x14ac:dyDescent="0.25">
      <c r="A59" s="28"/>
      <c r="B59" s="22"/>
      <c r="C59" s="12" t="s">
        <v>296</v>
      </c>
      <c r="D59" s="26">
        <v>1.63</v>
      </c>
      <c r="E59" s="26">
        <v>1.63</v>
      </c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x14ac:dyDescent="0.25">
      <c r="A60" s="28"/>
      <c r="B60" s="22"/>
      <c r="C60" s="12" t="s">
        <v>300</v>
      </c>
      <c r="D60" s="26">
        <v>0.25</v>
      </c>
      <c r="E60" s="26">
        <v>0.25</v>
      </c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x14ac:dyDescent="0.25">
      <c r="A61" s="28">
        <v>12</v>
      </c>
      <c r="B61" s="22"/>
      <c r="C61" s="28" t="s">
        <v>35</v>
      </c>
      <c r="D61" s="29">
        <v>60</v>
      </c>
      <c r="E61" s="29">
        <v>60</v>
      </c>
      <c r="F61" s="30">
        <v>3.72</v>
      </c>
      <c r="G61" s="30">
        <v>0.66</v>
      </c>
      <c r="H61" s="30">
        <v>27.48</v>
      </c>
      <c r="I61" s="30">
        <v>130.80000000000001</v>
      </c>
      <c r="J61" s="30">
        <v>9.6000000000000002E-2</v>
      </c>
      <c r="K61" s="30">
        <v>0.24</v>
      </c>
      <c r="L61" s="30">
        <v>0</v>
      </c>
      <c r="M61" s="30">
        <v>1.25</v>
      </c>
      <c r="N61" s="30">
        <v>180</v>
      </c>
      <c r="O61" s="30">
        <v>18</v>
      </c>
      <c r="P61" s="30">
        <v>1.8</v>
      </c>
      <c r="Q61" s="30">
        <v>1.82</v>
      </c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x14ac:dyDescent="0.25">
      <c r="A62" s="28">
        <v>13</v>
      </c>
      <c r="B62" s="30"/>
      <c r="C62" s="33" t="s">
        <v>72</v>
      </c>
      <c r="D62" s="29">
        <v>100</v>
      </c>
      <c r="E62" s="29">
        <v>100</v>
      </c>
      <c r="F62" s="34">
        <v>8</v>
      </c>
      <c r="G62" s="30">
        <v>1</v>
      </c>
      <c r="H62" s="34">
        <v>49.8</v>
      </c>
      <c r="I62" s="30">
        <v>240.2</v>
      </c>
      <c r="J62" s="34">
        <v>0.06</v>
      </c>
      <c r="K62" s="34"/>
      <c r="L62" s="30"/>
      <c r="M62" s="30">
        <v>0.52</v>
      </c>
      <c r="N62" s="30">
        <v>9.1999999999999993</v>
      </c>
      <c r="O62" s="30">
        <v>33.6</v>
      </c>
      <c r="P62" s="30">
        <v>13.2</v>
      </c>
      <c r="Q62" s="30">
        <v>0.72</v>
      </c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x14ac:dyDescent="0.25">
      <c r="A63" s="31"/>
      <c r="B63" s="31"/>
      <c r="C63" s="31" t="s">
        <v>45</v>
      </c>
      <c r="D63" s="31"/>
      <c r="E63" s="31"/>
      <c r="F63" s="31">
        <f>SUM(F23:F62)</f>
        <v>51.73</v>
      </c>
      <c r="G63" s="31">
        <f t="shared" ref="G63:Q63" si="1">SUM(G23:G62)</f>
        <v>31.08</v>
      </c>
      <c r="H63" s="31">
        <f t="shared" si="1"/>
        <v>228.02999999999997</v>
      </c>
      <c r="I63" s="31">
        <f t="shared" si="1"/>
        <v>1398.4899999999998</v>
      </c>
      <c r="J63" s="31">
        <f t="shared" si="1"/>
        <v>0.68599999999999994</v>
      </c>
      <c r="K63" s="31">
        <f t="shared" si="1"/>
        <v>26.679999999999996</v>
      </c>
      <c r="L63" s="31">
        <f t="shared" si="1"/>
        <v>1.252</v>
      </c>
      <c r="M63" s="31">
        <f t="shared" si="1"/>
        <v>12.309999999999999</v>
      </c>
      <c r="N63" s="31">
        <f t="shared" si="1"/>
        <v>332.61999999999995</v>
      </c>
      <c r="O63" s="31">
        <f t="shared" si="1"/>
        <v>610.34000000000015</v>
      </c>
      <c r="P63" s="31">
        <f t="shared" si="1"/>
        <v>167.68</v>
      </c>
      <c r="Q63" s="31">
        <f t="shared" si="1"/>
        <v>8.01</v>
      </c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x14ac:dyDescent="0.25">
      <c r="A64" s="31"/>
      <c r="B64" s="31"/>
      <c r="C64" s="31" t="s">
        <v>73</v>
      </c>
      <c r="D64" s="31"/>
      <c r="E64" s="31"/>
      <c r="F64" s="31">
        <f>F63+F21</f>
        <v>73.509999999999991</v>
      </c>
      <c r="G64" s="31">
        <f t="shared" ref="G64:Q64" si="2">G63+G21</f>
        <v>47.679999999999993</v>
      </c>
      <c r="H64" s="31">
        <f t="shared" si="2"/>
        <v>369.85999999999996</v>
      </c>
      <c r="I64" s="31">
        <f t="shared" si="2"/>
        <v>2199.8799999999997</v>
      </c>
      <c r="J64" s="31">
        <f t="shared" si="2"/>
        <v>0.92999999999999994</v>
      </c>
      <c r="K64" s="31">
        <f t="shared" si="2"/>
        <v>78.36999999999999</v>
      </c>
      <c r="L64" s="31">
        <f t="shared" si="2"/>
        <v>1.3720000000000001</v>
      </c>
      <c r="M64" s="31">
        <f t="shared" si="2"/>
        <v>14.041999999999998</v>
      </c>
      <c r="N64" s="31">
        <f t="shared" si="2"/>
        <v>819.58999999999992</v>
      </c>
      <c r="O64" s="31">
        <f t="shared" si="2"/>
        <v>1026.7300000000002</v>
      </c>
      <c r="P64" s="31">
        <f t="shared" si="2"/>
        <v>241.16</v>
      </c>
      <c r="Q64" s="31">
        <f t="shared" si="2"/>
        <v>14.47</v>
      </c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</sheetData>
  <mergeCells count="9">
    <mergeCell ref="N2:P2"/>
    <mergeCell ref="A4:Q4"/>
    <mergeCell ref="A5:Q5"/>
    <mergeCell ref="A2:A3"/>
    <mergeCell ref="B2:B3"/>
    <mergeCell ref="C2:C3"/>
    <mergeCell ref="F2:H2"/>
    <mergeCell ref="I2:I3"/>
    <mergeCell ref="J2:M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2"/>
  <sheetViews>
    <sheetView tabSelected="1" workbookViewId="0">
      <selection activeCell="A4" sqref="A4:Q4"/>
    </sheetView>
  </sheetViews>
  <sheetFormatPr defaultRowHeight="15" x14ac:dyDescent="0.25"/>
  <cols>
    <col min="1" max="1" width="5.5703125" customWidth="1"/>
    <col min="2" max="2" width="7.7109375" customWidth="1"/>
    <col min="3" max="3" width="21.42578125" customWidth="1"/>
    <col min="4" max="5" width="8.7109375" customWidth="1"/>
    <col min="6" max="8" width="6.7109375" customWidth="1"/>
    <col min="9" max="9" width="7.7109375" customWidth="1"/>
    <col min="10" max="13" width="6.7109375" customWidth="1"/>
    <col min="14" max="14" width="7" customWidth="1"/>
    <col min="15" max="15" width="7.5703125" customWidth="1"/>
    <col min="16" max="16" width="7.140625" customWidth="1"/>
    <col min="17" max="17" width="6.7109375" customWidth="1"/>
  </cols>
  <sheetData>
    <row r="1" spans="1:28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54" customHeight="1" x14ac:dyDescent="0.25">
      <c r="A2" s="2" t="s">
        <v>0</v>
      </c>
      <c r="B2" s="3" t="s">
        <v>1</v>
      </c>
      <c r="C2" s="4" t="s">
        <v>2</v>
      </c>
      <c r="D2" s="5"/>
      <c r="E2" s="5"/>
      <c r="F2" s="6" t="s">
        <v>3</v>
      </c>
      <c r="G2" s="6"/>
      <c r="H2" s="6"/>
      <c r="I2" s="7" t="s">
        <v>4</v>
      </c>
      <c r="J2" s="6" t="s">
        <v>5</v>
      </c>
      <c r="K2" s="6"/>
      <c r="L2" s="6"/>
      <c r="M2" s="6"/>
      <c r="N2" s="8" t="s">
        <v>6</v>
      </c>
      <c r="O2" s="9"/>
      <c r="P2" s="9"/>
      <c r="Q2" s="10" t="s">
        <v>7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75" x14ac:dyDescent="0.25">
      <c r="A3" s="2"/>
      <c r="B3" s="11"/>
      <c r="C3" s="4"/>
      <c r="D3" s="12" t="s">
        <v>8</v>
      </c>
      <c r="E3" s="12" t="s">
        <v>9</v>
      </c>
      <c r="F3" s="13" t="s">
        <v>10</v>
      </c>
      <c r="G3" s="13" t="s">
        <v>11</v>
      </c>
      <c r="H3" s="13" t="s">
        <v>12</v>
      </c>
      <c r="I3" s="7"/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4" t="s">
        <v>18</v>
      </c>
      <c r="P3" s="14" t="s">
        <v>19</v>
      </c>
      <c r="Q3" s="14" t="s">
        <v>20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x14ac:dyDescent="0.25">
      <c r="A4" s="15" t="s">
        <v>21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x14ac:dyDescent="0.25">
      <c r="A5" s="16" t="s">
        <v>22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8.5" x14ac:dyDescent="0.25">
      <c r="A6" s="18">
        <v>1</v>
      </c>
      <c r="B6" s="19" t="s">
        <v>23</v>
      </c>
      <c r="C6" s="20" t="s">
        <v>24</v>
      </c>
      <c r="D6" s="21" t="s">
        <v>25</v>
      </c>
      <c r="E6" s="21" t="s">
        <v>25</v>
      </c>
      <c r="F6" s="22">
        <v>7.23</v>
      </c>
      <c r="G6" s="22">
        <v>6.67</v>
      </c>
      <c r="H6" s="22">
        <v>39.54</v>
      </c>
      <c r="I6" s="22">
        <v>246.87</v>
      </c>
      <c r="J6" s="22">
        <v>0.16</v>
      </c>
      <c r="K6" s="22">
        <v>1.3</v>
      </c>
      <c r="L6" s="22">
        <v>0.04</v>
      </c>
      <c r="M6" s="22">
        <v>0.72</v>
      </c>
      <c r="N6" s="22">
        <v>157.19</v>
      </c>
      <c r="O6" s="22">
        <v>245.16</v>
      </c>
      <c r="P6" s="22">
        <v>36.43</v>
      </c>
      <c r="Q6" s="22">
        <v>0.93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x14ac:dyDescent="0.25">
      <c r="A7" s="23"/>
      <c r="B7" s="22"/>
      <c r="C7" s="24" t="s">
        <v>26</v>
      </c>
      <c r="D7" s="25">
        <v>44.8</v>
      </c>
      <c r="E7" s="25">
        <v>44.8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x14ac:dyDescent="0.25">
      <c r="A8" s="23"/>
      <c r="B8" s="22"/>
      <c r="C8" s="24" t="s">
        <v>27</v>
      </c>
      <c r="D8" s="25">
        <v>110</v>
      </c>
      <c r="E8" s="25">
        <v>110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x14ac:dyDescent="0.25">
      <c r="A9" s="23"/>
      <c r="B9" s="22"/>
      <c r="C9" s="24" t="s">
        <v>28</v>
      </c>
      <c r="D9" s="25">
        <v>5</v>
      </c>
      <c r="E9" s="25">
        <v>5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x14ac:dyDescent="0.25">
      <c r="A10" s="23"/>
      <c r="B10" s="22"/>
      <c r="C10" s="24" t="s">
        <v>29</v>
      </c>
      <c r="D10" s="25">
        <v>2</v>
      </c>
      <c r="E10" s="25">
        <v>2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x14ac:dyDescent="0.25">
      <c r="A11" s="18"/>
      <c r="B11" s="19"/>
      <c r="C11" s="12" t="s">
        <v>30</v>
      </c>
      <c r="D11" s="26">
        <v>5</v>
      </c>
      <c r="E11" s="26">
        <v>5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x14ac:dyDescent="0.25">
      <c r="A12" s="18">
        <v>2</v>
      </c>
      <c r="B12" s="27" t="s">
        <v>31</v>
      </c>
      <c r="C12" s="28" t="s">
        <v>32</v>
      </c>
      <c r="D12" s="29">
        <v>200</v>
      </c>
      <c r="E12" s="29">
        <v>200</v>
      </c>
      <c r="F12" s="30">
        <v>2.79</v>
      </c>
      <c r="G12" s="30">
        <v>2.5499999999999998</v>
      </c>
      <c r="H12" s="30">
        <v>13.27</v>
      </c>
      <c r="I12" s="30">
        <v>87.25</v>
      </c>
      <c r="J12" s="30">
        <v>0.03</v>
      </c>
      <c r="K12" s="30">
        <v>1.04</v>
      </c>
      <c r="L12" s="30">
        <v>0.02</v>
      </c>
      <c r="M12" s="30"/>
      <c r="N12" s="30">
        <v>98.79</v>
      </c>
      <c r="O12" s="30">
        <v>73.599999999999994</v>
      </c>
      <c r="P12" s="30">
        <v>12.4</v>
      </c>
      <c r="Q12" s="30">
        <v>0.28000000000000003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x14ac:dyDescent="0.25">
      <c r="A13" s="23"/>
      <c r="B13" s="30"/>
      <c r="C13" s="31" t="s">
        <v>33</v>
      </c>
      <c r="D13" s="25">
        <v>1</v>
      </c>
      <c r="E13" s="25">
        <v>1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x14ac:dyDescent="0.25">
      <c r="A14" s="23"/>
      <c r="B14" s="30"/>
      <c r="C14" s="31" t="s">
        <v>34</v>
      </c>
      <c r="D14" s="25">
        <v>13</v>
      </c>
      <c r="E14" s="25">
        <v>13</v>
      </c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x14ac:dyDescent="0.25">
      <c r="A15" s="18"/>
      <c r="B15" s="30"/>
      <c r="C15" s="31" t="s">
        <v>27</v>
      </c>
      <c r="D15" s="25">
        <v>80</v>
      </c>
      <c r="E15" s="25">
        <v>80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x14ac:dyDescent="0.25">
      <c r="A16" s="32">
        <v>3</v>
      </c>
      <c r="B16" s="30"/>
      <c r="C16" s="28" t="s">
        <v>35</v>
      </c>
      <c r="D16" s="29">
        <v>30</v>
      </c>
      <c r="E16" s="29">
        <v>30</v>
      </c>
      <c r="F16" s="30">
        <v>1.86</v>
      </c>
      <c r="G16" s="30">
        <v>0.33</v>
      </c>
      <c r="H16" s="30">
        <v>13.74</v>
      </c>
      <c r="I16" s="30">
        <v>65.400000000000006</v>
      </c>
      <c r="J16" s="30">
        <v>4.8000000000000001E-2</v>
      </c>
      <c r="K16" s="30">
        <v>0.12</v>
      </c>
      <c r="L16" s="30">
        <v>0</v>
      </c>
      <c r="M16" s="30">
        <v>0.63</v>
      </c>
      <c r="N16" s="30">
        <v>90</v>
      </c>
      <c r="O16" s="30">
        <v>9</v>
      </c>
      <c r="P16" s="30">
        <v>0.9</v>
      </c>
      <c r="Q16" s="30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29.25" x14ac:dyDescent="0.25">
      <c r="A17" s="32">
        <v>4</v>
      </c>
      <c r="B17" s="27" t="s">
        <v>36</v>
      </c>
      <c r="C17" s="33" t="s">
        <v>37</v>
      </c>
      <c r="D17" s="29">
        <v>75</v>
      </c>
      <c r="E17" s="29">
        <v>75</v>
      </c>
      <c r="F17" s="34">
        <v>5.8</v>
      </c>
      <c r="G17" s="30">
        <v>4.8600000000000003</v>
      </c>
      <c r="H17" s="34">
        <v>36.130000000000003</v>
      </c>
      <c r="I17" s="30">
        <v>211.63</v>
      </c>
      <c r="J17" s="34">
        <v>0.13</v>
      </c>
      <c r="K17" s="34">
        <v>0</v>
      </c>
      <c r="L17" s="30">
        <v>2.5000000000000001E-2</v>
      </c>
      <c r="M17" s="30">
        <v>1.56</v>
      </c>
      <c r="N17" s="30">
        <v>17.46</v>
      </c>
      <c r="O17" s="30">
        <v>73.19</v>
      </c>
      <c r="P17" s="30">
        <v>11.89</v>
      </c>
      <c r="Q17" s="30">
        <v>0.99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x14ac:dyDescent="0.25">
      <c r="A18" s="32"/>
      <c r="B18" s="27"/>
      <c r="C18" s="24" t="s">
        <v>38</v>
      </c>
      <c r="D18" s="35">
        <f>34.4+1.1</f>
        <v>35.5</v>
      </c>
      <c r="E18" s="35">
        <f>34.4+1.1</f>
        <v>35.5</v>
      </c>
      <c r="F18" s="34"/>
      <c r="G18" s="30"/>
      <c r="H18" s="34"/>
      <c r="I18" s="30"/>
      <c r="J18" s="34"/>
      <c r="K18" s="34"/>
      <c r="L18" s="30"/>
      <c r="M18" s="30"/>
      <c r="N18" s="30"/>
      <c r="O18" s="30"/>
      <c r="P18" s="30"/>
      <c r="Q18" s="30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x14ac:dyDescent="0.25">
      <c r="A19" s="32"/>
      <c r="B19" s="27"/>
      <c r="C19" s="24" t="s">
        <v>34</v>
      </c>
      <c r="D19" s="35">
        <v>2.5</v>
      </c>
      <c r="E19" s="35">
        <v>2.5</v>
      </c>
      <c r="F19" s="34"/>
      <c r="G19" s="30"/>
      <c r="H19" s="34"/>
      <c r="I19" s="30"/>
      <c r="J19" s="34"/>
      <c r="K19" s="34"/>
      <c r="L19" s="30"/>
      <c r="M19" s="30"/>
      <c r="N19" s="30"/>
      <c r="O19" s="30"/>
      <c r="P19" s="30"/>
      <c r="Q19" s="30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x14ac:dyDescent="0.25">
      <c r="A20" s="32"/>
      <c r="B20" s="27"/>
      <c r="C20" s="24" t="s">
        <v>39</v>
      </c>
      <c r="D20" s="35">
        <f>4.85+1.1</f>
        <v>5.9499999999999993</v>
      </c>
      <c r="E20" s="35">
        <f>4.85+1.1</f>
        <v>5.9499999999999993</v>
      </c>
      <c r="F20" s="34"/>
      <c r="G20" s="30"/>
      <c r="H20" s="34"/>
      <c r="I20" s="30"/>
      <c r="J20" s="34"/>
      <c r="K20" s="34"/>
      <c r="L20" s="30"/>
      <c r="M20" s="30"/>
      <c r="N20" s="30"/>
      <c r="O20" s="30"/>
      <c r="P20" s="30"/>
      <c r="Q20" s="30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x14ac:dyDescent="0.25">
      <c r="A21" s="32"/>
      <c r="B21" s="27"/>
      <c r="C21" s="24" t="s">
        <v>40</v>
      </c>
      <c r="D21" s="35">
        <v>5.6</v>
      </c>
      <c r="E21" s="35">
        <v>5.6</v>
      </c>
      <c r="F21" s="34"/>
      <c r="G21" s="30"/>
      <c r="H21" s="34"/>
      <c r="I21" s="30"/>
      <c r="J21" s="34"/>
      <c r="K21" s="34"/>
      <c r="L21" s="30"/>
      <c r="M21" s="30"/>
      <c r="N21" s="30"/>
      <c r="O21" s="30"/>
      <c r="P21" s="30"/>
      <c r="Q21" s="30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x14ac:dyDescent="0.25">
      <c r="A22" s="32"/>
      <c r="B22" s="27"/>
      <c r="C22" s="24" t="s">
        <v>41</v>
      </c>
      <c r="D22" s="35">
        <v>0.4</v>
      </c>
      <c r="E22" s="35">
        <v>0.4</v>
      </c>
      <c r="F22" s="34"/>
      <c r="G22" s="30"/>
      <c r="H22" s="34"/>
      <c r="I22" s="30"/>
      <c r="J22" s="34"/>
      <c r="K22" s="34"/>
      <c r="L22" s="30"/>
      <c r="M22" s="30"/>
      <c r="N22" s="30"/>
      <c r="O22" s="30"/>
      <c r="P22" s="30"/>
      <c r="Q22" s="30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x14ac:dyDescent="0.25">
      <c r="A23" s="32"/>
      <c r="B23" s="27"/>
      <c r="C23" s="24" t="s">
        <v>42</v>
      </c>
      <c r="D23" s="35">
        <v>0.4</v>
      </c>
      <c r="E23" s="35">
        <v>0.4</v>
      </c>
      <c r="F23" s="34"/>
      <c r="G23" s="30"/>
      <c r="H23" s="34"/>
      <c r="I23" s="30"/>
      <c r="J23" s="34"/>
      <c r="K23" s="34"/>
      <c r="L23" s="30"/>
      <c r="M23" s="30"/>
      <c r="N23" s="30"/>
      <c r="O23" s="30"/>
      <c r="P23" s="30"/>
      <c r="Q23" s="30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x14ac:dyDescent="0.25">
      <c r="A24" s="32"/>
      <c r="B24" s="27"/>
      <c r="C24" s="24" t="s">
        <v>43</v>
      </c>
      <c r="D24" s="35"/>
      <c r="E24" s="35"/>
      <c r="F24" s="34"/>
      <c r="G24" s="30"/>
      <c r="H24" s="34"/>
      <c r="I24" s="30"/>
      <c r="J24" s="34"/>
      <c r="K24" s="34"/>
      <c r="L24" s="30"/>
      <c r="M24" s="30"/>
      <c r="N24" s="30"/>
      <c r="O24" s="30"/>
      <c r="P24" s="30"/>
      <c r="Q24" s="30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x14ac:dyDescent="0.25">
      <c r="A25" s="18"/>
      <c r="B25" s="27"/>
      <c r="C25" s="24" t="s">
        <v>44</v>
      </c>
      <c r="D25" s="35">
        <v>31.6</v>
      </c>
      <c r="E25" s="35">
        <v>31.6</v>
      </c>
      <c r="F25" s="34"/>
      <c r="G25" s="30"/>
      <c r="H25" s="34"/>
      <c r="I25" s="30"/>
      <c r="J25" s="34"/>
      <c r="K25" s="34"/>
      <c r="L25" s="30"/>
      <c r="M25" s="30"/>
      <c r="N25" s="30"/>
      <c r="O25" s="30"/>
      <c r="P25" s="30"/>
      <c r="Q25" s="30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x14ac:dyDescent="0.25">
      <c r="A26" s="18"/>
      <c r="B26" s="27"/>
      <c r="C26" s="24" t="s">
        <v>45</v>
      </c>
      <c r="D26" s="35"/>
      <c r="E26" s="35"/>
      <c r="F26" s="34">
        <f>SUM(F6:F25)</f>
        <v>17.68</v>
      </c>
      <c r="G26" s="34">
        <f t="shared" ref="G26:Q26" si="0">SUM(G6:G25)</f>
        <v>14.41</v>
      </c>
      <c r="H26" s="34">
        <f t="shared" si="0"/>
        <v>102.68</v>
      </c>
      <c r="I26" s="34">
        <f t="shared" si="0"/>
        <v>611.15</v>
      </c>
      <c r="J26" s="34">
        <f t="shared" si="0"/>
        <v>0.36799999999999999</v>
      </c>
      <c r="K26" s="34">
        <f t="shared" si="0"/>
        <v>2.46</v>
      </c>
      <c r="L26" s="34">
        <f t="shared" si="0"/>
        <v>8.4999999999999992E-2</v>
      </c>
      <c r="M26" s="34">
        <f t="shared" si="0"/>
        <v>2.91</v>
      </c>
      <c r="N26" s="34">
        <f t="shared" si="0"/>
        <v>363.44</v>
      </c>
      <c r="O26" s="34">
        <f t="shared" si="0"/>
        <v>400.95</v>
      </c>
      <c r="P26" s="34">
        <f t="shared" si="0"/>
        <v>61.62</v>
      </c>
      <c r="Q26" s="34">
        <f t="shared" si="0"/>
        <v>2.2000000000000002</v>
      </c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x14ac:dyDescent="0.25">
      <c r="A27" s="18" t="s">
        <v>46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28.5" x14ac:dyDescent="0.25">
      <c r="A28" s="18">
        <v>5</v>
      </c>
      <c r="B28" s="19" t="s">
        <v>47</v>
      </c>
      <c r="C28" s="20" t="s">
        <v>48</v>
      </c>
      <c r="D28" s="21">
        <v>300</v>
      </c>
      <c r="E28" s="21">
        <v>300</v>
      </c>
      <c r="F28" s="22">
        <v>4.5</v>
      </c>
      <c r="G28" s="22">
        <v>4</v>
      </c>
      <c r="H28" s="22">
        <v>20.21</v>
      </c>
      <c r="I28" s="22">
        <v>134.33000000000001</v>
      </c>
      <c r="J28" s="22">
        <v>0.1</v>
      </c>
      <c r="K28" s="22">
        <v>5.0999999999999996</v>
      </c>
      <c r="L28" s="22">
        <v>0.26</v>
      </c>
      <c r="M28" s="22">
        <v>0.37</v>
      </c>
      <c r="N28" s="22">
        <v>17.260000000000002</v>
      </c>
      <c r="O28" s="22">
        <v>62.3</v>
      </c>
      <c r="P28" s="22">
        <v>20.27</v>
      </c>
      <c r="Q28" s="22">
        <v>0.86</v>
      </c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x14ac:dyDescent="0.25">
      <c r="A29" s="23"/>
      <c r="B29" s="22"/>
      <c r="C29" s="12" t="s">
        <v>49</v>
      </c>
      <c r="D29" s="26">
        <v>79.5</v>
      </c>
      <c r="E29" s="26">
        <v>60</v>
      </c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x14ac:dyDescent="0.25">
      <c r="A30" s="23"/>
      <c r="B30" s="22"/>
      <c r="C30" s="12" t="s">
        <v>50</v>
      </c>
      <c r="D30" s="26">
        <v>15</v>
      </c>
      <c r="E30" s="26">
        <v>12</v>
      </c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x14ac:dyDescent="0.25">
      <c r="A31" s="23"/>
      <c r="B31" s="22"/>
      <c r="C31" s="12" t="s">
        <v>51</v>
      </c>
      <c r="D31" s="26">
        <v>14.5</v>
      </c>
      <c r="E31" s="26">
        <v>12</v>
      </c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x14ac:dyDescent="0.25">
      <c r="A32" s="23"/>
      <c r="B32" s="22"/>
      <c r="C32" s="12" t="s">
        <v>52</v>
      </c>
      <c r="D32" s="26">
        <v>3</v>
      </c>
      <c r="E32" s="26">
        <v>3</v>
      </c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x14ac:dyDescent="0.25">
      <c r="A33" s="23"/>
      <c r="B33" s="22"/>
      <c r="C33" s="12" t="s">
        <v>53</v>
      </c>
      <c r="D33" s="26"/>
      <c r="E33" s="26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x14ac:dyDescent="0.25">
      <c r="A34" s="23"/>
      <c r="B34" s="22"/>
      <c r="C34" s="12" t="s">
        <v>54</v>
      </c>
      <c r="D34" s="26">
        <v>12</v>
      </c>
      <c r="E34" s="26">
        <v>12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x14ac:dyDescent="0.25">
      <c r="A35" s="23"/>
      <c r="B35" s="22"/>
      <c r="C35" s="12" t="s">
        <v>52</v>
      </c>
      <c r="D35" s="26">
        <v>1.5</v>
      </c>
      <c r="E35" s="26">
        <v>1.5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x14ac:dyDescent="0.25">
      <c r="A36" s="23"/>
      <c r="B36" s="22"/>
      <c r="C36" s="12" t="s">
        <v>40</v>
      </c>
      <c r="D36" s="26">
        <v>3</v>
      </c>
      <c r="E36" s="26">
        <v>3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x14ac:dyDescent="0.25">
      <c r="A37" s="23"/>
      <c r="B37" s="22"/>
      <c r="C37" s="12" t="s">
        <v>41</v>
      </c>
      <c r="D37" s="26">
        <v>5</v>
      </c>
      <c r="E37" s="26">
        <v>5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x14ac:dyDescent="0.25">
      <c r="A38" s="23"/>
      <c r="B38" s="22"/>
      <c r="C38" s="12" t="s">
        <v>55</v>
      </c>
      <c r="D38" s="26">
        <v>0.01</v>
      </c>
      <c r="E38" s="26">
        <v>0.01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28.5" x14ac:dyDescent="0.25">
      <c r="A39" s="18">
        <v>6</v>
      </c>
      <c r="B39" s="19" t="s">
        <v>56</v>
      </c>
      <c r="C39" s="20" t="s">
        <v>57</v>
      </c>
      <c r="D39" s="21" t="s">
        <v>58</v>
      </c>
      <c r="E39" s="21"/>
      <c r="F39" s="22">
        <v>33.31</v>
      </c>
      <c r="G39" s="22">
        <v>41.36</v>
      </c>
      <c r="H39" s="22">
        <v>6.71</v>
      </c>
      <c r="I39" s="22">
        <v>528.70000000000005</v>
      </c>
      <c r="J39" s="22">
        <v>0.47</v>
      </c>
      <c r="K39" s="22">
        <v>14.29</v>
      </c>
      <c r="L39" s="22">
        <v>12.46</v>
      </c>
      <c r="M39" s="22">
        <v>1.76</v>
      </c>
      <c r="N39" s="22">
        <v>80.69</v>
      </c>
      <c r="O39" s="22">
        <v>513.63</v>
      </c>
      <c r="P39" s="22">
        <v>33.57</v>
      </c>
      <c r="Q39" s="36">
        <v>10.37</v>
      </c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x14ac:dyDescent="0.25">
      <c r="A40" s="23"/>
      <c r="B40" s="22"/>
      <c r="C40" s="12" t="s">
        <v>59</v>
      </c>
      <c r="D40" s="26">
        <v>170</v>
      </c>
      <c r="E40" s="26">
        <v>141</v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x14ac:dyDescent="0.25">
      <c r="A41" s="23"/>
      <c r="B41" s="22"/>
      <c r="C41" s="24" t="s">
        <v>39</v>
      </c>
      <c r="D41" s="26">
        <v>10</v>
      </c>
      <c r="E41" s="26">
        <v>10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x14ac:dyDescent="0.25">
      <c r="A42" s="18"/>
      <c r="B42" s="27"/>
      <c r="C42" s="24" t="s">
        <v>60</v>
      </c>
      <c r="D42" s="25">
        <v>6</v>
      </c>
      <c r="E42" s="25">
        <v>6</v>
      </c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x14ac:dyDescent="0.25">
      <c r="A43" s="18"/>
      <c r="B43" s="27"/>
      <c r="C43" s="24" t="s">
        <v>61</v>
      </c>
      <c r="D43" s="25"/>
      <c r="E43" s="25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x14ac:dyDescent="0.25">
      <c r="A44" s="18"/>
      <c r="B44" s="30"/>
      <c r="C44" s="24" t="s">
        <v>39</v>
      </c>
      <c r="D44" s="25">
        <v>1.25</v>
      </c>
      <c r="E44" s="25">
        <v>1.25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x14ac:dyDescent="0.25">
      <c r="A45" s="18"/>
      <c r="B45" s="30"/>
      <c r="C45" s="24" t="s">
        <v>60</v>
      </c>
      <c r="D45" s="25">
        <v>1.25</v>
      </c>
      <c r="E45" s="25">
        <v>1.25</v>
      </c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x14ac:dyDescent="0.25">
      <c r="A46" s="18"/>
      <c r="B46" s="30"/>
      <c r="C46" s="24" t="s">
        <v>51</v>
      </c>
      <c r="D46" s="25">
        <v>21.8</v>
      </c>
      <c r="E46" s="25">
        <v>18</v>
      </c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x14ac:dyDescent="0.25">
      <c r="A47" s="18"/>
      <c r="B47" s="30"/>
      <c r="C47" s="24" t="s">
        <v>62</v>
      </c>
      <c r="D47" s="25">
        <v>25</v>
      </c>
      <c r="E47" s="25">
        <v>25</v>
      </c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x14ac:dyDescent="0.25">
      <c r="A48" s="18"/>
      <c r="B48" s="30"/>
      <c r="C48" s="24" t="s">
        <v>41</v>
      </c>
      <c r="D48" s="25">
        <v>5</v>
      </c>
      <c r="E48" s="25">
        <v>5</v>
      </c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x14ac:dyDescent="0.25">
      <c r="A49" s="18">
        <v>7</v>
      </c>
      <c r="B49" s="27" t="s">
        <v>63</v>
      </c>
      <c r="C49" s="33" t="s">
        <v>64</v>
      </c>
      <c r="D49" s="37">
        <v>200</v>
      </c>
      <c r="E49" s="37">
        <v>200</v>
      </c>
      <c r="F49" s="30">
        <v>3.72</v>
      </c>
      <c r="G49" s="30">
        <v>14.87</v>
      </c>
      <c r="H49" s="30">
        <v>22.57</v>
      </c>
      <c r="I49" s="30">
        <v>238.99</v>
      </c>
      <c r="J49" s="30">
        <v>0.12</v>
      </c>
      <c r="K49" s="30">
        <v>15.36</v>
      </c>
      <c r="L49" s="30">
        <v>0.47</v>
      </c>
      <c r="M49" s="30">
        <v>3.8</v>
      </c>
      <c r="N49" s="30">
        <v>43.3</v>
      </c>
      <c r="O49" s="30">
        <v>76.930000000000007</v>
      </c>
      <c r="P49" s="30">
        <v>33.49</v>
      </c>
      <c r="Q49" s="30">
        <v>1.4</v>
      </c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x14ac:dyDescent="0.25">
      <c r="A50" s="18"/>
      <c r="B50" s="30"/>
      <c r="C50" s="24" t="s">
        <v>49</v>
      </c>
      <c r="D50" s="25">
        <v>120</v>
      </c>
      <c r="E50" s="25">
        <v>89</v>
      </c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x14ac:dyDescent="0.25">
      <c r="A51" s="18"/>
      <c r="B51" s="30"/>
      <c r="C51" s="24" t="s">
        <v>50</v>
      </c>
      <c r="D51" s="25">
        <v>40</v>
      </c>
      <c r="E51" s="25">
        <v>32</v>
      </c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x14ac:dyDescent="0.25">
      <c r="A52" s="18"/>
      <c r="B52" s="30"/>
      <c r="C52" s="24" t="s">
        <v>51</v>
      </c>
      <c r="D52" s="25">
        <v>19</v>
      </c>
      <c r="E52" s="25">
        <v>16</v>
      </c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x14ac:dyDescent="0.25">
      <c r="A53" s="18"/>
      <c r="B53" s="30"/>
      <c r="C53" s="24" t="s">
        <v>65</v>
      </c>
      <c r="D53" s="25">
        <v>50</v>
      </c>
      <c r="E53" s="25">
        <v>40</v>
      </c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x14ac:dyDescent="0.25">
      <c r="A54" s="18"/>
      <c r="B54" s="30"/>
      <c r="C54" s="24" t="s">
        <v>39</v>
      </c>
      <c r="D54" s="25">
        <v>8</v>
      </c>
      <c r="E54" s="25">
        <v>8</v>
      </c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x14ac:dyDescent="0.25">
      <c r="A55" s="18"/>
      <c r="B55" s="30"/>
      <c r="C55" s="24" t="s">
        <v>66</v>
      </c>
      <c r="D55" s="25"/>
      <c r="E55" s="25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x14ac:dyDescent="0.25">
      <c r="A56" s="18"/>
      <c r="B56" s="30"/>
      <c r="C56" s="24" t="s">
        <v>54</v>
      </c>
      <c r="D56" s="25">
        <v>1.5</v>
      </c>
      <c r="E56" s="25">
        <v>1.5</v>
      </c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x14ac:dyDescent="0.25">
      <c r="A57" s="18"/>
      <c r="B57" s="30"/>
      <c r="C57" s="24" t="s">
        <v>39</v>
      </c>
      <c r="D57" s="25">
        <v>1.5</v>
      </c>
      <c r="E57" s="25">
        <v>1.5</v>
      </c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x14ac:dyDescent="0.25">
      <c r="A58" s="18"/>
      <c r="B58" s="30"/>
      <c r="C58" s="24" t="s">
        <v>62</v>
      </c>
      <c r="D58" s="25">
        <v>30</v>
      </c>
      <c r="E58" s="25">
        <v>30</v>
      </c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x14ac:dyDescent="0.25">
      <c r="A59" s="18"/>
      <c r="B59" s="30"/>
      <c r="C59" s="24" t="s">
        <v>41</v>
      </c>
      <c r="D59" s="25">
        <v>5</v>
      </c>
      <c r="E59" s="25">
        <v>5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x14ac:dyDescent="0.25">
      <c r="A60" s="18"/>
      <c r="B60" s="30"/>
      <c r="C60" s="24" t="s">
        <v>55</v>
      </c>
      <c r="D60" s="25">
        <v>0.01</v>
      </c>
      <c r="E60" s="25">
        <v>0.01</v>
      </c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28.5" x14ac:dyDescent="0.25">
      <c r="A61" s="18">
        <v>8</v>
      </c>
      <c r="B61" s="19" t="s">
        <v>67</v>
      </c>
      <c r="C61" s="20" t="s">
        <v>68</v>
      </c>
      <c r="D61" s="21">
        <v>200</v>
      </c>
      <c r="E61" s="21">
        <v>200</v>
      </c>
      <c r="F61" s="38"/>
      <c r="G61" s="22"/>
      <c r="H61" s="22">
        <v>14.99</v>
      </c>
      <c r="I61" s="22">
        <v>60.64</v>
      </c>
      <c r="J61" s="22">
        <v>0.02</v>
      </c>
      <c r="K61" s="22">
        <v>10</v>
      </c>
      <c r="L61" s="22">
        <v>0.01</v>
      </c>
      <c r="M61" s="22">
        <v>0.2</v>
      </c>
      <c r="N61" s="22">
        <v>20.05</v>
      </c>
      <c r="O61" s="22">
        <v>15.6</v>
      </c>
      <c r="P61" s="22">
        <v>13.2</v>
      </c>
      <c r="Q61" s="22">
        <v>1.65</v>
      </c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x14ac:dyDescent="0.25">
      <c r="A62" s="18"/>
      <c r="B62" s="19"/>
      <c r="C62" s="24" t="s">
        <v>69</v>
      </c>
      <c r="D62" s="25">
        <v>45.4</v>
      </c>
      <c r="E62" s="25">
        <v>45.4</v>
      </c>
      <c r="F62" s="38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x14ac:dyDescent="0.25">
      <c r="A63" s="18"/>
      <c r="B63" s="19"/>
      <c r="C63" s="24" t="s">
        <v>70</v>
      </c>
      <c r="D63" s="25">
        <v>15</v>
      </c>
      <c r="E63" s="25">
        <v>15</v>
      </c>
      <c r="F63" s="38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x14ac:dyDescent="0.25">
      <c r="A64" s="18"/>
      <c r="B64" s="19"/>
      <c r="C64" s="24" t="s">
        <v>71</v>
      </c>
      <c r="D64" s="25">
        <v>0.2</v>
      </c>
      <c r="E64" s="25">
        <v>0.2</v>
      </c>
      <c r="F64" s="38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x14ac:dyDescent="0.25">
      <c r="A65" s="18">
        <v>9</v>
      </c>
      <c r="B65" s="30"/>
      <c r="C65" s="28" t="s">
        <v>35</v>
      </c>
      <c r="D65" s="29">
        <v>60</v>
      </c>
      <c r="E65" s="29">
        <v>60</v>
      </c>
      <c r="F65" s="30">
        <v>3.72</v>
      </c>
      <c r="G65" s="30">
        <v>0.66</v>
      </c>
      <c r="H65" s="30">
        <v>27.48</v>
      </c>
      <c r="I65" s="30">
        <v>130.80000000000001</v>
      </c>
      <c r="J65" s="30">
        <v>9.6000000000000002E-2</v>
      </c>
      <c r="K65" s="30">
        <v>0.24</v>
      </c>
      <c r="L65" s="30">
        <v>0</v>
      </c>
      <c r="M65" s="30">
        <v>1.25</v>
      </c>
      <c r="N65" s="30">
        <v>180</v>
      </c>
      <c r="O65" s="30">
        <v>18</v>
      </c>
      <c r="P65" s="30">
        <v>1.8</v>
      </c>
      <c r="Q65" s="30">
        <v>1.82</v>
      </c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x14ac:dyDescent="0.25">
      <c r="A66" s="18">
        <v>10</v>
      </c>
      <c r="B66" s="19"/>
      <c r="C66" s="33" t="s">
        <v>72</v>
      </c>
      <c r="D66" s="29">
        <v>100</v>
      </c>
      <c r="E66" s="29">
        <v>100</v>
      </c>
      <c r="F66" s="34">
        <v>8</v>
      </c>
      <c r="G66" s="30">
        <v>1</v>
      </c>
      <c r="H66" s="34">
        <v>49.8</v>
      </c>
      <c r="I66" s="30">
        <v>240.2</v>
      </c>
      <c r="J66" s="34">
        <v>0.06</v>
      </c>
      <c r="K66" s="34"/>
      <c r="L66" s="30"/>
      <c r="M66" s="30">
        <v>0.52</v>
      </c>
      <c r="N66" s="30">
        <v>9.1999999999999993</v>
      </c>
      <c r="O66" s="30">
        <v>33.6</v>
      </c>
      <c r="P66" s="30">
        <v>13.2</v>
      </c>
      <c r="Q66" s="30">
        <v>0.72</v>
      </c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x14ac:dyDescent="0.25">
      <c r="A67" s="31"/>
      <c r="B67" s="31"/>
      <c r="C67" s="31" t="s">
        <v>45</v>
      </c>
      <c r="D67" s="31"/>
      <c r="E67" s="31"/>
      <c r="F67" s="31">
        <f>SUM(F28:F66)</f>
        <v>53.25</v>
      </c>
      <c r="G67" s="31">
        <f t="shared" ref="G67:Q67" si="1">SUM(G28:G66)</f>
        <v>61.889999999999993</v>
      </c>
      <c r="H67" s="31">
        <f t="shared" si="1"/>
        <v>141.76</v>
      </c>
      <c r="I67" s="31">
        <f t="shared" si="1"/>
        <v>1333.66</v>
      </c>
      <c r="J67" s="31">
        <f t="shared" si="1"/>
        <v>0.86599999999999988</v>
      </c>
      <c r="K67" s="31">
        <f t="shared" si="1"/>
        <v>44.99</v>
      </c>
      <c r="L67" s="31">
        <f t="shared" si="1"/>
        <v>13.200000000000001</v>
      </c>
      <c r="M67" s="31">
        <f t="shared" si="1"/>
        <v>7.9</v>
      </c>
      <c r="N67" s="31">
        <f t="shared" si="1"/>
        <v>350.5</v>
      </c>
      <c r="O67" s="31">
        <f t="shared" si="1"/>
        <v>720.06</v>
      </c>
      <c r="P67" s="31">
        <f t="shared" si="1"/>
        <v>115.53000000000002</v>
      </c>
      <c r="Q67" s="31">
        <f t="shared" si="1"/>
        <v>16.819999999999997</v>
      </c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x14ac:dyDescent="0.25">
      <c r="A68" s="31"/>
      <c r="B68" s="31"/>
      <c r="C68" s="31" t="s">
        <v>73</v>
      </c>
      <c r="D68" s="31"/>
      <c r="E68" s="31"/>
      <c r="F68" s="39">
        <f>F67+F26</f>
        <v>70.930000000000007</v>
      </c>
      <c r="G68" s="39">
        <f t="shared" ref="G68:Q68" si="2">G67+G26</f>
        <v>76.3</v>
      </c>
      <c r="H68" s="39">
        <f t="shared" si="2"/>
        <v>244.44</v>
      </c>
      <c r="I68" s="39">
        <f t="shared" si="2"/>
        <v>1944.81</v>
      </c>
      <c r="J68" s="39">
        <f t="shared" si="2"/>
        <v>1.234</v>
      </c>
      <c r="K68" s="39">
        <f t="shared" si="2"/>
        <v>47.45</v>
      </c>
      <c r="L68" s="39">
        <f t="shared" si="2"/>
        <v>13.285000000000002</v>
      </c>
      <c r="M68" s="39">
        <f t="shared" si="2"/>
        <v>10.81</v>
      </c>
      <c r="N68" s="39">
        <f t="shared" si="2"/>
        <v>713.94</v>
      </c>
      <c r="O68" s="39">
        <f t="shared" si="2"/>
        <v>1121.01</v>
      </c>
      <c r="P68" s="39">
        <f t="shared" si="2"/>
        <v>177.15</v>
      </c>
      <c r="Q68" s="39">
        <f t="shared" si="2"/>
        <v>19.019999999999996</v>
      </c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</sheetData>
  <mergeCells count="9">
    <mergeCell ref="N2:P2"/>
    <mergeCell ref="A4:Q4"/>
    <mergeCell ref="A5:Q5"/>
    <mergeCell ref="A2:A3"/>
    <mergeCell ref="B2:B3"/>
    <mergeCell ref="C2:C3"/>
    <mergeCell ref="F2:H2"/>
    <mergeCell ref="I2:I3"/>
    <mergeCell ref="J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1 день</vt:lpstr>
      <vt:lpstr>2день</vt:lpstr>
      <vt:lpstr>3 день</vt:lpstr>
      <vt:lpstr>4день</vt:lpstr>
      <vt:lpstr>5день</vt:lpstr>
      <vt:lpstr>6 день</vt:lpstr>
      <vt:lpstr>7 день</vt:lpstr>
      <vt:lpstr>8 день</vt:lpstr>
      <vt:lpstr>9 день</vt:lpstr>
      <vt:lpstr>10день</vt:lpstr>
      <vt:lpstr>11день</vt:lpstr>
      <vt:lpstr>12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2026-05-29T08:11:46Z</dcterms:modified>
</cp:coreProperties>
</file>